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krmek\Documents\Potpore 2024\"/>
    </mc:Choice>
  </mc:AlternateContent>
  <bookViews>
    <workbookView xWindow="0" yWindow="0" windowWidth="28800" windowHeight="12330" tabRatio="842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62913"/>
  <customWorkbookViews>
    <customWorkbookView name="Obrazac" guid="{5B15E957-A46D-4F35-874F-E94885D54CFF}" includePrintSettings="0" includeHiddenRowCol="0" maximized="1" xWindow="1" yWindow="1" windowWidth="1920" windowHeight="970" activeSheetId="1"/>
    <customWorkbookView name="Obrazac Print" guid="{5DA942F9-93A1-4CC1-8713-7F341398BA4F}" includePrintSettings="0" includeHiddenRowCol="0" maximized="1" xWindow="1" yWindow="1" windowWidth="1920" windowHeight="996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<sst xmlns="http://schemas.openxmlformats.org/spreadsheetml/2006/main" count="348" uniqueCount="239">
  <si>
    <t>R.br.</t>
  </si>
  <si>
    <t>Kategorija troška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</si>
  <si>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</si>
  <si>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</si>
  <si>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</si>
  <si>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</si>
  <si>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</si>
  <si>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</si>
  <si>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</si>
  <si>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</si>
  <si>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</si>
  <si>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</si>
  <si>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</si>
  <si>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</si>
  <si>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</si>
  <si>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</si>
  <si>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</si>
  <si>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</si>
  <si>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</si>
  <si>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</si>
  <si>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</si>
  <si>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</si>
  <si>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</si>
  <si>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</si>
  <si>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</si>
  <si>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</si>
  <si>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</si>
  <si>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</si>
  <si>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</si>
  <si>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</si>
  <si>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</si>
  <si>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</si>
  <si>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</si>
  <si>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</si>
  <si>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</si>
  <si>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</si>
  <si>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</si>
  <si>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</si>
  <si>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</si>
  <si>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</si>
  <si>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</si>
  <si>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</si>
  <si>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</si>
  <si>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</si>
  <si>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</si>
  <si>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</si>
  <si>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</si>
  <si>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</si>
  <si>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</si>
  <si>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</si>
  <si>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</si>
  <si>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</si>
  <si>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</si>
  <si>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</si>
  <si>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</si>
  <si>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</si>
  <si>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</si>
  <si>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</si>
  <si>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</si>
  <si>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</si>
  <si>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</si>
  <si>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</si>
  <si>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</si>
  <si>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</si>
  <si>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</si>
  <si>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</si>
  <si>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</si>
  <si>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</si>
  <si>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</si>
  <si>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</si>
  <si>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</si>
  <si>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</si>
  <si>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</si>
  <si>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</si>
  <si>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</si>
  <si>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</si>
  <si>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</si>
  <si>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</si>
  <si>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</si>
  <si>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</si>
  <si>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</si>
  <si>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</si>
  <si>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</si>
  <si>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</si>
  <si>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</si>
  <si>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</si>
  <si>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</si>
  <si>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</si>
  <si>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</si>
  <si>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</si>
  <si>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</si>
  <si>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</si>
  <si>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</si>
  <si>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</si>
  <si>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</si>
  <si>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</si>
  <si>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</si>
  <si>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</si>
  <si>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</si>
  <si>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</si>
  <si>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</si>
  <si>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</si>
  <si>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</si>
  <si>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</si>
  <si>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</si>
  <si>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</si>
  <si>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</si>
  <si>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</si>
  <si>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</si>
  <si>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</si>
  <si>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</si>
  <si>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</si>
  <si>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</si>
  <si>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</si>
  <si>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</si>
  <si>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</si>
  <si>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</si>
  <si>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</si>
  <si>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</si>
  <si>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</si>
  <si>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</si>
  <si>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</si>
  <si>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</si>
  <si>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</si>
  <si>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</si>
  <si>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</si>
  <si>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</si>
  <si>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</si>
  <si>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</si>
  <si>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</si>
  <si>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</si>
  <si>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</si>
  <si>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</si>
  <si>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</si>
  <si>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</si>
  <si>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</si>
  <si>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</si>
  <si>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</si>
  <si>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</si>
  <si>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</si>
  <si>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</si>
  <si>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</si>
  <si>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</si>
  <si>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</si>
  <si>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</si>
  <si>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</si>
  <si>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</si>
  <si>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</si>
  <si>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</si>
  <si>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</si>
  <si>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</si>
  <si>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</si>
  <si>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</si>
  <si>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</si>
  <si>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</si>
  <si>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</si>
  <si>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</si>
  <si>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</si>
  <si>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</si>
  <si>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</si>
  <si>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</si>
  <si>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</si>
  <si>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</si>
  <si>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</si>
  <si>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</si>
  <si>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</si>
  <si>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</si>
  <si>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</si>
  <si>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</si>
  <si>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</si>
  <si>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</si>
  <si>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</si>
  <si>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</si>
  <si>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</si>
  <si>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</si>
  <si>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</si>
  <si>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</si>
  <si>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</si>
  <si>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</si>
  <si>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</si>
  <si>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</si>
  <si>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</si>
  <si>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</si>
  <si>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</si>
  <si>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</si>
  <si>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</si>
  <si>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</si>
  <si>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</si>
  <si>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</si>
  <si>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</si>
  <si>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</si>
  <si>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</si>
  <si>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</si>
  <si>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</si>
  <si>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</si>
  <si>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</si>
  <si>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</si>
  <si>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</si>
  <si>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</si>
  <si>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</si>
  <si>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</si>
  <si>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</si>
  <si>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</si>
  <si>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</si>
  <si>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</si>
  <si>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</si>
  <si>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</si>
  <si>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</si>
  <si>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</si>
  <si>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HRZZ</t>
  </si>
  <si>
    <t>Sudjelovanje na projektu</t>
  </si>
  <si>
    <t>Ne</t>
  </si>
  <si>
    <t>Da/voditelj</t>
  </si>
  <si>
    <t>Da/suradnik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</si>
  <si>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</si>
  <si>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</si>
  <si>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</si>
  <si>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</si>
  <si>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</si>
  <si>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</si>
  <si>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</si>
  <si>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</si>
  <si>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</si>
  <si>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</si>
  <si>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</si>
  <si>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</si>
  <si>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</si>
  <si>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</si>
  <si>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</si>
  <si>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</si>
  <si>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</si>
  <si>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</si>
  <si>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</si>
  <si>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</si>
  <si>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</si>
  <si>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</si>
  <si>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</si>
  <si>
    <t>Iznos u eurima</t>
  </si>
  <si>
    <t>Prijava za kratkoročnu financijsku potporu istraživanju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</si>
</sst>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kn-41A]_-;\-* #,##0.00\ [$kn-41A]_-;_-* &quot;-&quot;??\ [$kn-41A]_-;_-@_-"/>
    <numFmt numFmtId="165" formatCode="_ * #,##0.00_)\ [$€-1]_ ;_ * \(#,##0.00\)\ [$€-1]_ ;_ * &quot;-&quot;??_)\ [$€-1]_ ;_ @_ "/>
    <numFmt numFmtId="166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3" borderId="0" xfId="0" applyFill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5" borderId="0" xfId="0" applyFill="1" applyProtection="1">
      <protection hidden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6" borderId="0" xfId="0" applyFill="1"/>
    <xf numFmtId="0" fontId="0" fillId="5" borderId="0" xfId="0" applyFill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vertical="center" wrapText="1"/>
      <protection hidden="1"/>
    </xf>
    <xf numFmtId="0" fontId="0" fillId="6" borderId="1" xfId="0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14" fontId="0" fillId="5" borderId="0" xfId="0" applyNumberFormat="1" applyFill="1" applyAlignment="1" applyProtection="1">
      <alignment wrapText="1"/>
      <protection hidden="1"/>
    </xf>
    <xf numFmtId="4" fontId="0" fillId="5" borderId="0" xfId="0" applyNumberFormat="1" applyFill="1" applyAlignment="1" applyProtection="1">
      <alignment horizontal="right" wrapText="1"/>
      <protection hidden="1"/>
    </xf>
    <xf numFmtId="0" fontId="0" fillId="4" borderId="1" xfId="0" applyFill="1" applyBorder="1" applyAlignment="1">
      <alignment horizontal="center" vertical="center" wrapText="1"/>
    </xf>
    <xf numFmtId="49" fontId="0" fillId="0" borderId="0" xfId="0" applyNumberFormat="1"/>
    <xf numFmtId="0" fontId="0" fillId="3" borderId="0" xfId="0" applyFill="1"/>
    <xf numFmtId="0" fontId="0" fillId="6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5" borderId="0" xfId="0" applyFill="1" applyAlignment="1" applyProtection="1">
      <alignment horizontal="center" wrapText="1"/>
      <protection hidden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0" borderId="1" xfId="0" applyBorder="1" applyProtection="1"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top" wrapText="1"/>
    </xf>
    <xf numFmtId="0" fontId="0" fillId="3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16" fontId="0" fillId="0" borderId="1" xfId="0" applyNumberForma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49" fontId="0" fillId="2" borderId="0" xfId="0" applyNumberFormat="1" applyFill="1" applyAlignment="1" applyProtection="1">
      <alignment vertical="center" wrapText="1"/>
      <protection locked="0"/>
    </xf>
    <xf numFmtId="0" fontId="0" fillId="2" borderId="9" xfId="0" applyFill="1" applyBorder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left" vertical="center"/>
    </xf>
    <xf numFmtId="49" fontId="0" fillId="5" borderId="0" xfId="0" applyNumberForma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49" fontId="0" fillId="5" borderId="0" xfId="0" applyNumberFormat="1" applyFill="1" applyAlignment="1" applyProtection="1">
      <alignment vertical="center" wrapText="1"/>
      <protection locked="0"/>
    </xf>
    <xf numFmtId="49" fontId="0" fillId="5" borderId="0" xfId="0" applyNumberFormat="1" applyFill="1" applyAlignment="1" applyProtection="1">
      <alignment horizontal="right" vertical="center"/>
      <protection locked="0"/>
    </xf>
    <xf numFmtId="164" fontId="0" fillId="5" borderId="0" xfId="0" applyNumberFormat="1" applyFill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49" fontId="0" fillId="0" borderId="11" xfId="0" applyNumberFormat="1" applyBorder="1" applyAlignment="1">
      <alignment horizontal="center"/>
    </xf>
    <xf numFmtId="165" fontId="4" fillId="4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165" fontId="0" fillId="2" borderId="1" xfId="0" applyNumberForma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/>
      <protection hidden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5" borderId="0" xfId="0" applyFill="1" applyAlignment="1" applyProtection="1">
      <alignment horizontal="center" wrapText="1"/>
      <protection hidden="1"/>
    </xf>
    <xf numFmtId="0" fontId="0" fillId="5" borderId="0" xfId="0" applyFill="1" applyAlignment="1" applyProtection="1">
      <alignment horizontal="left" wrapText="1"/>
      <protection hidden="1"/>
    </xf>
    <xf numFmtId="14" fontId="0" fillId="5" borderId="0" xfId="0" applyNumberFormat="1" applyFill="1" applyAlignment="1" applyProtection="1">
      <alignment horizontal="right" wrapText="1"/>
      <protection hidden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" xfId="0" builtinId="0"/>
  </cellStyles>
  <dxfs count="23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2"/>
      <tableStyleElement type="headerRow" dxfId="21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showGridLines="0" tabSelected="1" zoomScale="80" zoomScaleNormal="80" zoomScaleSheetLayoutView="100" zoomScalePageLayoutView="115" workbookViewId="0">
      <selection activeCell="C1" sqref="C1:M4"/>
    </sheetView>
  </sheetViews>
  <sheetFormatPr defaultColWidth="9.140625" defaultRowHeight="15" x14ac:dyDescent="0.25"/>
  <cols>
    <col min="1" max="1" width="3.42578125" style="6" customWidth="1"/>
    <col min="2" max="2" width="9" style="6" customWidth="1"/>
    <col min="3" max="3" width="5.7109375" style="6" customWidth="1"/>
    <col min="4" max="4" width="9.42578125" style="6" customWidth="1"/>
    <col min="5" max="5" width="7.140625" style="6" customWidth="1"/>
    <col min="6" max="6" width="5.140625" style="6" customWidth="1"/>
    <col min="7" max="7" width="12.42578125" style="6" customWidth="1"/>
    <col min="8" max="8" width="6.28515625" style="6" customWidth="1"/>
    <col min="9" max="9" width="12" style="6" bestFit="1" customWidth="1"/>
    <col min="10" max="10" width="7.7109375" style="6" customWidth="1"/>
    <col min="11" max="11" width="10.140625" style="6" bestFit="1" customWidth="1"/>
    <col min="12" max="12" width="9.140625" style="6"/>
    <col min="13" max="13" width="8.42578125" style="6" customWidth="1"/>
    <col min="14" max="16384" width="9.140625" style="6"/>
  </cols>
  <sheetData>
    <row r="1" spans="1:13" ht="15" customHeight="1" x14ac:dyDescent="0.25">
      <c r="A1" s="7"/>
      <c r="B1" s="7"/>
      <c r="C1" s="71" t="s">
        <v>238</v>
      </c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5" customHeight="1" x14ac:dyDescent="0.25">
      <c r="A2" s="7"/>
      <c r="B2" s="7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5" customHeight="1" x14ac:dyDescent="0.25">
      <c r="A3" s="7"/>
      <c r="B3" s="7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23.25" customHeight="1" x14ac:dyDescent="0.25">
      <c r="A4" s="7"/>
      <c r="B4" s="7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23.25" customHeight="1" x14ac:dyDescent="0.25">
      <c r="A5" s="7"/>
      <c r="B5" s="7"/>
      <c r="C5" s="31"/>
      <c r="D5" s="31"/>
      <c r="E5" s="31"/>
      <c r="F5" s="31"/>
      <c r="G5" s="31"/>
      <c r="H5" s="7"/>
      <c r="I5" s="7"/>
      <c r="J5" s="53"/>
      <c r="K5" s="53"/>
      <c r="L5" s="53"/>
      <c r="M5" s="53"/>
    </row>
    <row r="6" spans="1:13" x14ac:dyDescent="0.25">
      <c r="A6" s="9" t="s">
        <v>229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0.75" customHeight="1" x14ac:dyDescent="0.25">
      <c r="A7" s="75"/>
      <c r="B7" s="76"/>
      <c r="C7" s="76"/>
      <c r="D7" s="76"/>
      <c r="E7" s="92" t="str">
        <f>IF(A7&lt;&gt;"",VLOOKUP(A7,Labels!A2:C36,3),"")</f>
        <v/>
      </c>
      <c r="F7" s="92"/>
      <c r="G7" s="92"/>
      <c r="H7" s="92" t="str">
        <f>IF(A7&lt;&gt;"",VLOOKUP(A7,Labels!A2:D36,4),"")</f>
        <v/>
      </c>
      <c r="I7" s="92"/>
      <c r="J7" s="92" t="str">
        <f>IF(A7&lt;&gt;"",VLOOKUP(A7,Labels!A2:E36,5),"")</f>
        <v/>
      </c>
      <c r="K7" s="92"/>
      <c r="L7" s="92" t="str">
        <f>IF(A7&lt;&gt;"",VLOOKUP(A7,Labels!A2:B36,2),"")</f>
        <v/>
      </c>
      <c r="M7" s="92"/>
    </row>
    <row r="8" spans="1:13" x14ac:dyDescent="0.25">
      <c r="A8" s="83" t="s">
        <v>81</v>
      </c>
      <c r="B8" s="83"/>
      <c r="C8" s="83"/>
      <c r="D8" s="83"/>
      <c r="E8" s="93" t="s">
        <v>4</v>
      </c>
      <c r="F8" s="93"/>
      <c r="G8" s="93"/>
      <c r="H8" s="85" t="s">
        <v>154</v>
      </c>
      <c r="I8" s="85"/>
      <c r="J8" s="85" t="s">
        <v>155</v>
      </c>
      <c r="K8" s="85"/>
      <c r="L8" s="91" t="s">
        <v>2</v>
      </c>
      <c r="M8" s="91"/>
    </row>
    <row r="9" spans="1:13" x14ac:dyDescent="0.25">
      <c r="A9" s="20" t="s">
        <v>230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6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53"/>
      <c r="K10" s="53"/>
      <c r="L10" s="53"/>
      <c r="M10" s="53"/>
    </row>
    <row r="11" spans="1:13" ht="15" customHeight="1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 x14ac:dyDescent="0.25">
      <c r="A13" s="85" t="s">
        <v>204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3" ht="8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5">
      <c r="A15" s="78"/>
      <c r="B15" s="78"/>
      <c r="C15" s="78"/>
      <c r="D15" s="8"/>
      <c r="E15" s="8"/>
      <c r="F15" s="88">
        <f>COUNTA(I19)+COUNTA(I25:I31)</f>
        <v>0</v>
      </c>
      <c r="G15" s="89"/>
      <c r="H15" s="89"/>
      <c r="I15" s="8"/>
      <c r="J15" s="53"/>
      <c r="K15" s="90">
        <f>'D. Financijski plan'!F2</f>
        <v>0</v>
      </c>
      <c r="L15" s="90"/>
      <c r="M15" s="90"/>
    </row>
    <row r="16" spans="1:13" x14ac:dyDescent="0.25">
      <c r="A16" s="83" t="s">
        <v>136</v>
      </c>
      <c r="B16" s="83"/>
      <c r="C16" s="83"/>
      <c r="D16" s="21"/>
      <c r="E16" s="21"/>
      <c r="F16" s="83" t="s">
        <v>152</v>
      </c>
      <c r="G16" s="83"/>
      <c r="H16" s="83"/>
      <c r="I16" s="21"/>
      <c r="J16" s="53"/>
      <c r="K16" s="83" t="s">
        <v>153</v>
      </c>
      <c r="L16" s="83"/>
      <c r="M16" s="83"/>
    </row>
    <row r="17" spans="1:13" x14ac:dyDescent="0.25">
      <c r="A17" s="8"/>
      <c r="B17" s="8"/>
      <c r="C17" s="8"/>
      <c r="D17" s="21"/>
      <c r="E17" s="21"/>
      <c r="F17" s="8"/>
      <c r="G17" s="8"/>
      <c r="H17" s="8"/>
      <c r="I17" s="21"/>
      <c r="J17" s="53"/>
      <c r="K17" s="8"/>
      <c r="L17" s="8"/>
      <c r="M17" s="8"/>
    </row>
    <row r="18" spans="1:13" ht="17.25" customHeight="1" x14ac:dyDescent="0.25">
      <c r="A18" s="21" t="s">
        <v>144</v>
      </c>
      <c r="B18" s="21"/>
      <c r="C18" s="21"/>
      <c r="D18" s="21"/>
      <c r="E18" s="21"/>
      <c r="F18" s="21"/>
      <c r="G18" s="21"/>
      <c r="H18" s="21"/>
      <c r="I18" s="21"/>
      <c r="J18" s="53"/>
      <c r="K18" s="53"/>
      <c r="L18" s="53"/>
      <c r="M18" s="53"/>
    </row>
    <row r="19" spans="1:13" ht="30" customHeight="1" x14ac:dyDescent="0.25">
      <c r="A19" s="86"/>
      <c r="B19" s="87"/>
      <c r="C19" s="75"/>
      <c r="D19" s="76"/>
      <c r="E19" s="76"/>
      <c r="F19" s="75"/>
      <c r="G19" s="76"/>
      <c r="H19" s="77"/>
      <c r="I19" s="35"/>
      <c r="J19" s="52"/>
      <c r="K19" s="84"/>
      <c r="L19" s="84"/>
      <c r="M19" s="84"/>
    </row>
    <row r="20" spans="1:13" x14ac:dyDescent="0.25">
      <c r="A20" s="83" t="s">
        <v>82</v>
      </c>
      <c r="B20" s="83"/>
      <c r="C20" s="83" t="s">
        <v>138</v>
      </c>
      <c r="D20" s="83"/>
      <c r="E20" s="83"/>
      <c r="F20" s="83" t="s">
        <v>87</v>
      </c>
      <c r="G20" s="83"/>
      <c r="H20" s="83"/>
      <c r="I20" s="29" t="s">
        <v>2</v>
      </c>
      <c r="J20" s="32" t="s">
        <v>137</v>
      </c>
      <c r="K20" s="85" t="s">
        <v>145</v>
      </c>
      <c r="L20" s="85"/>
      <c r="M20" s="85"/>
    </row>
    <row r="21" spans="1:13" x14ac:dyDescent="0.25">
      <c r="A21" s="8"/>
      <c r="B21" s="8"/>
      <c r="C21" s="8"/>
      <c r="D21" s="8"/>
      <c r="E21" s="8"/>
      <c r="F21" s="8"/>
      <c r="G21" s="8"/>
      <c r="H21" s="8"/>
      <c r="I21" s="8"/>
      <c r="J21" s="53"/>
      <c r="K21" s="53"/>
      <c r="L21" s="53"/>
      <c r="M21" s="53"/>
    </row>
    <row r="22" spans="1:13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53"/>
      <c r="K22" s="53"/>
      <c r="L22" s="53"/>
      <c r="M22" s="53"/>
    </row>
    <row r="23" spans="1:13" x14ac:dyDescent="0.25">
      <c r="A23" s="20" t="s">
        <v>231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7.25" customHeight="1" x14ac:dyDescent="0.25">
      <c r="A24" s="33" t="s">
        <v>139</v>
      </c>
      <c r="B24" s="78" t="s">
        <v>82</v>
      </c>
      <c r="C24" s="78"/>
      <c r="D24" s="78" t="s">
        <v>138</v>
      </c>
      <c r="E24" s="78"/>
      <c r="F24" s="78"/>
      <c r="G24" s="78" t="s">
        <v>87</v>
      </c>
      <c r="H24" s="78"/>
      <c r="I24" s="30" t="s">
        <v>2</v>
      </c>
      <c r="J24" s="30" t="s">
        <v>137</v>
      </c>
      <c r="K24" s="54" t="s">
        <v>141</v>
      </c>
      <c r="L24" s="82" t="s">
        <v>142</v>
      </c>
      <c r="M24" s="82"/>
    </row>
    <row r="25" spans="1:13" ht="30" customHeight="1" x14ac:dyDescent="0.25">
      <c r="A25" s="65" t="s">
        <v>140</v>
      </c>
      <c r="B25" s="74"/>
      <c r="C25" s="74"/>
      <c r="D25" s="72"/>
      <c r="E25" s="72"/>
      <c r="F25" s="72"/>
      <c r="G25" s="72"/>
      <c r="H25" s="72"/>
      <c r="I25" s="35"/>
      <c r="J25" s="35"/>
      <c r="K25" s="55"/>
      <c r="L25" s="73"/>
      <c r="M25" s="73"/>
    </row>
    <row r="26" spans="1:13" ht="30" customHeight="1" x14ac:dyDescent="0.25">
      <c r="A26" s="65" t="s">
        <v>146</v>
      </c>
      <c r="B26" s="74"/>
      <c r="C26" s="74"/>
      <c r="D26" s="75"/>
      <c r="E26" s="76"/>
      <c r="F26" s="77"/>
      <c r="G26" s="72"/>
      <c r="H26" s="72"/>
      <c r="I26" s="35"/>
      <c r="J26" s="35"/>
      <c r="K26" s="55"/>
      <c r="L26" s="73"/>
      <c r="M26" s="73"/>
    </row>
    <row r="27" spans="1:13" ht="30" customHeight="1" x14ac:dyDescent="0.25">
      <c r="A27" s="65" t="s">
        <v>147</v>
      </c>
      <c r="B27" s="74"/>
      <c r="C27" s="74"/>
      <c r="D27" s="72"/>
      <c r="E27" s="72"/>
      <c r="F27" s="72"/>
      <c r="G27" s="72"/>
      <c r="H27" s="72"/>
      <c r="I27" s="35"/>
      <c r="J27" s="35"/>
      <c r="K27" s="55"/>
      <c r="L27" s="73"/>
      <c r="M27" s="73"/>
    </row>
    <row r="28" spans="1:13" ht="30" customHeight="1" x14ac:dyDescent="0.25">
      <c r="A28" s="65" t="s">
        <v>148</v>
      </c>
      <c r="B28" s="74"/>
      <c r="C28" s="74"/>
      <c r="D28" s="72"/>
      <c r="E28" s="72"/>
      <c r="F28" s="72"/>
      <c r="G28" s="72"/>
      <c r="H28" s="72"/>
      <c r="I28" s="35"/>
      <c r="J28" s="35"/>
      <c r="K28" s="55"/>
      <c r="L28" s="73"/>
      <c r="M28" s="73"/>
    </row>
    <row r="29" spans="1:13" ht="30" customHeight="1" x14ac:dyDescent="0.25">
      <c r="A29" s="65" t="s">
        <v>149</v>
      </c>
      <c r="B29" s="74"/>
      <c r="C29" s="74"/>
      <c r="D29" s="72"/>
      <c r="E29" s="72"/>
      <c r="F29" s="72"/>
      <c r="G29" s="72"/>
      <c r="H29" s="72"/>
      <c r="I29" s="35"/>
      <c r="J29" s="35"/>
      <c r="K29" s="55"/>
      <c r="L29" s="73"/>
      <c r="M29" s="73"/>
    </row>
    <row r="30" spans="1:13" ht="30" customHeight="1" x14ac:dyDescent="0.25">
      <c r="A30" s="65" t="s">
        <v>150</v>
      </c>
      <c r="B30" s="74"/>
      <c r="C30" s="74"/>
      <c r="D30" s="72"/>
      <c r="E30" s="72"/>
      <c r="F30" s="72"/>
      <c r="G30" s="72"/>
      <c r="H30" s="72"/>
      <c r="I30" s="35"/>
      <c r="J30" s="35"/>
      <c r="K30" s="55"/>
      <c r="L30" s="73"/>
      <c r="M30" s="73"/>
    </row>
    <row r="31" spans="1:13" ht="30" customHeight="1" x14ac:dyDescent="0.25">
      <c r="A31" s="65" t="s">
        <v>151</v>
      </c>
      <c r="B31" s="74"/>
      <c r="C31" s="74"/>
      <c r="D31" s="72"/>
      <c r="E31" s="72"/>
      <c r="F31" s="72"/>
      <c r="G31" s="72"/>
      <c r="H31" s="72"/>
      <c r="I31" s="35"/>
      <c r="J31" s="35"/>
      <c r="K31" s="55"/>
      <c r="L31" s="73"/>
      <c r="M31" s="73"/>
    </row>
    <row r="32" spans="1:13" x14ac:dyDescent="0.25">
      <c r="A32" s="23"/>
      <c r="B32" s="23"/>
      <c r="C32" s="23"/>
      <c r="D32" s="22"/>
      <c r="E32" s="23"/>
      <c r="F32" s="23"/>
      <c r="G32" s="23"/>
      <c r="H32" s="22"/>
      <c r="I32" s="22"/>
      <c r="J32" s="53"/>
      <c r="K32" s="53"/>
      <c r="L32" s="53"/>
      <c r="M32" s="53"/>
    </row>
    <row r="33" spans="1:13" x14ac:dyDescent="0.25">
      <c r="A33" s="23"/>
      <c r="B33" s="23"/>
      <c r="C33" s="23"/>
      <c r="D33" s="22"/>
      <c r="E33" s="23"/>
      <c r="F33" s="23"/>
      <c r="G33" s="23"/>
      <c r="H33" s="22"/>
      <c r="I33" s="22"/>
      <c r="J33" s="53"/>
      <c r="K33" s="53"/>
      <c r="L33" s="53"/>
      <c r="M33" s="53"/>
    </row>
    <row r="34" spans="1:13" x14ac:dyDescent="0.25">
      <c r="A34" s="23"/>
      <c r="B34" s="23"/>
      <c r="C34" s="23"/>
      <c r="D34" s="22"/>
      <c r="E34" s="23"/>
      <c r="F34" s="23"/>
      <c r="G34" s="23"/>
      <c r="H34" s="22"/>
      <c r="I34" s="22"/>
      <c r="J34" s="53"/>
      <c r="K34" s="53"/>
      <c r="L34" s="53"/>
      <c r="M34" s="53"/>
    </row>
    <row r="35" spans="1:13" x14ac:dyDescent="0.25">
      <c r="A35" s="23"/>
      <c r="B35" s="23"/>
      <c r="C35" s="23"/>
      <c r="D35" s="22"/>
      <c r="E35" s="23"/>
      <c r="F35" s="23"/>
      <c r="G35" s="23"/>
      <c r="H35" s="22"/>
      <c r="I35" s="22"/>
      <c r="J35" s="53"/>
      <c r="K35" s="53"/>
      <c r="L35" s="53"/>
      <c r="M35" s="53"/>
    </row>
    <row r="36" spans="1:13" ht="15" customHeight="1" x14ac:dyDescent="0.25">
      <c r="A36" s="81" t="s">
        <v>143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7" spans="1:13" ht="15" customHeigh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ht="15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1"/>
      <c r="J39" s="53"/>
      <c r="K39" s="53"/>
      <c r="L39" s="53"/>
      <c r="M39" s="53"/>
    </row>
    <row r="40" spans="1:13" x14ac:dyDescent="0.25">
      <c r="A40" s="24"/>
      <c r="B40" s="24"/>
      <c r="C40" s="24"/>
      <c r="D40" s="25"/>
      <c r="E40" s="25"/>
      <c r="F40" s="25"/>
      <c r="G40" s="25"/>
      <c r="H40" s="26"/>
      <c r="I40" s="56"/>
      <c r="J40" s="53"/>
      <c r="K40" s="53"/>
      <c r="L40" s="53"/>
      <c r="M40" s="53"/>
    </row>
    <row r="41" spans="1:13" x14ac:dyDescent="0.25">
      <c r="A41" s="27"/>
      <c r="B41" s="27"/>
      <c r="C41" s="27"/>
      <c r="D41" s="27"/>
      <c r="E41" s="23"/>
      <c r="F41" s="23"/>
      <c r="G41" s="22" t="s">
        <v>227</v>
      </c>
      <c r="H41" s="23"/>
      <c r="I41" s="57"/>
      <c r="J41" s="57"/>
      <c r="K41" s="57"/>
      <c r="L41" s="57"/>
      <c r="M41" s="53"/>
    </row>
    <row r="42" spans="1:13" x14ac:dyDescent="0.25">
      <c r="A42" s="79" t="s">
        <v>86</v>
      </c>
      <c r="B42" s="79"/>
      <c r="C42" s="79"/>
      <c r="D42" s="79"/>
      <c r="E42" s="34"/>
      <c r="F42" s="34"/>
      <c r="G42" s="34"/>
      <c r="H42" s="25"/>
      <c r="I42" s="80" t="s">
        <v>120</v>
      </c>
      <c r="J42" s="80"/>
      <c r="K42" s="80"/>
      <c r="L42" s="80"/>
      <c r="M42" s="53"/>
    </row>
    <row r="43" spans="1:13" x14ac:dyDescent="0.25">
      <c r="A43" s="24"/>
      <c r="B43" s="24"/>
      <c r="C43" s="24"/>
      <c r="D43" s="25"/>
      <c r="E43" s="25"/>
      <c r="F43" s="25"/>
      <c r="G43" s="25"/>
      <c r="H43" s="26"/>
      <c r="I43" s="56"/>
      <c r="J43" s="53"/>
      <c r="K43" s="53"/>
      <c r="L43" s="53"/>
      <c r="M43" s="53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B15E957-A46D-4F35-874F-E94885D54CFF}" showPageBreaks="1" showGridLines="0">
      <selection activeCell="A11" sqref="A11:D11"/>
    </customSheetView>
    <customSheetView guid="{5DA942F9-93A1-4CC1-8713-7F341398BA4F}" showPageBreaks="1" showGridLines="0" showRowCol="0">
      <selection activeCell="L11" sqref="L11"/>
    </customSheetView>
  </customSheetViews>
  <mergeCells count="62"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  <mergeCell ref="A11:M12"/>
    <mergeCell ref="F15:H15"/>
    <mergeCell ref="F16:H16"/>
    <mergeCell ref="K15:M15"/>
    <mergeCell ref="K16:M16"/>
    <mergeCell ref="A13:M13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</mergeCells>
  <conditionalFormatting sqref="F19 A19 A7 A15:C15 A11 C19 K15:M15 B25:G26 I25:K26 I19:K19">
    <cfRule type="cellIs" dxfId="20" priority="54" operator="equal">
      <formula>""</formula>
    </cfRule>
  </conditionalFormatting>
  <conditionalFormatting sqref="A25 D25 I25:J25">
    <cfRule type="cellIs" dxfId="19" priority="14" operator="equal">
      <formula>""</formula>
    </cfRule>
  </conditionalFormatting>
  <conditionalFormatting sqref="A31">
    <cfRule type="cellIs" dxfId="18" priority="5" operator="equal">
      <formula>""</formula>
    </cfRule>
  </conditionalFormatting>
  <conditionalFormatting sqref="A26 D26 I26:J26">
    <cfRule type="cellIs" dxfId="17" priority="10" operator="equal">
      <formula>""</formula>
    </cfRule>
  </conditionalFormatting>
  <conditionalFormatting sqref="A27">
    <cfRule type="cellIs" dxfId="16" priority="9" operator="equal">
      <formula>""</formula>
    </cfRule>
  </conditionalFormatting>
  <conditionalFormatting sqref="A28">
    <cfRule type="cellIs" dxfId="15" priority="8" operator="equal">
      <formula>""</formula>
    </cfRule>
  </conditionalFormatting>
  <conditionalFormatting sqref="A29">
    <cfRule type="cellIs" dxfId="14" priority="7" operator="equal">
      <formula>""</formula>
    </cfRule>
  </conditionalFormatting>
  <conditionalFormatting sqref="A30">
    <cfRule type="cellIs" dxfId="13" priority="6" operator="equal">
      <formula>""</formula>
    </cfRule>
  </conditionalFormatting>
  <conditionalFormatting sqref="C19:F19 I19:J19">
    <cfRule type="cellIs" dxfId="12" priority="4" operator="equal">
      <formula>""""""</formula>
    </cfRule>
  </conditionalFormatting>
  <conditionalFormatting sqref="F15:H15">
    <cfRule type="cellIs" dxfId="11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>
      <formula1>0</formula1>
      <formula2>20</formula2>
    </dataValidation>
    <dataValidation type="textLength" allowBlank="1" showInputMessage="1" showErrorMessage="1" errorTitle="Predugačak unos" error="Dozvoljeni broj znakova je 28" sqref="C19 D25:D31">
      <formula1>0</formula1>
      <formula2>28</formula2>
    </dataValidation>
    <dataValidation type="textLength" operator="equal" allowBlank="1" showInputMessage="1" showErrorMessage="1" errorTitle="Pogrešan unos" error="OIB mora imati 11 znakova" sqref="I19 I25:I31">
      <formula1>11</formula1>
    </dataValidation>
    <dataValidation allowBlank="1" sqref="B32:I35 B39:D41 A32:A43 H41:I42 B43:I43 E39:I40 E41:G41 J41:L41"/>
    <dataValidation type="list" allowBlank="1" showInputMessage="1" showErrorMessage="1" prompt="Odaberite s padajućeg izbornika" sqref="A15:C15">
      <formula1>Podrucje</formula1>
    </dataValidation>
    <dataValidation type="list" allowBlank="1" showInputMessage="1" showErrorMessage="1" prompt="Molimo Vas da odaberete sastavnicu s padajućeg izbornika" sqref="A7">
      <formula1>fakulteti</formula1>
    </dataValidation>
    <dataValidation type="list" allowBlank="1" showInputMessage="1" showErrorMessage="1" sqref="K25:K31">
      <formula1>ACRO</formula1>
    </dataValidation>
    <dataValidation type="list" allowBlank="1" showInputMessage="1" showErrorMessage="1" sqref="F19:H19 G25:G31">
      <formula1>zvanja</formula1>
    </dataValidation>
    <dataValidation allowBlank="1" showInputMessage="1" showErrorMessage="1" prompt="Ovaj iznos se automatski izračunava sukladno financijskom planu" sqref="K15:M15"/>
    <dataValidation allowBlank="1" showInputMessage="1" showErrorMessage="1" prompt="Broj se automatski izračunava sukladno upisanim suradnicima" sqref="F15:H15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>
          <x14:formula1>
            <xm:f>Labels!$A$2:$A$35</xm:f>
          </x14:formula1>
          <xm:sqref>A7</xm:sqref>
        </x14:dataValidation>
        <x14:dataValidation type="list" operator="equal" allowBlank="1" showInputMessage="1" showErrorMessage="1">
          <x14:formula1>
            <xm:f>Labels!$K$3:$K$11</xm:f>
          </x14:formula1>
          <xm:sqref>H40:I40 K42:L42 H43:I43</xm:sqref>
        </x14:dataValidation>
        <x14:dataValidation type="list" allowBlank="1" showInputMessage="1" showErrorMessage="1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zoomScaleNormal="100" zoomScaleSheetLayoutView="115" zoomScalePageLayoutView="130" workbookViewId="0">
      <selection activeCell="A12" sqref="A12:H12"/>
    </sheetView>
  </sheetViews>
  <sheetFormatPr defaultColWidth="9.140625" defaultRowHeight="15" x14ac:dyDescent="0.25"/>
  <cols>
    <col min="1" max="8" width="10.7109375" style="58" customWidth="1"/>
    <col min="9" max="16384" width="9.140625" style="58"/>
  </cols>
  <sheetData>
    <row r="1" spans="1:8" x14ac:dyDescent="0.25">
      <c r="A1" s="95" t="s">
        <v>232</v>
      </c>
      <c r="B1" s="95"/>
      <c r="C1" s="95"/>
      <c r="D1" s="95"/>
      <c r="E1" s="95"/>
      <c r="F1" s="95"/>
      <c r="G1" s="95"/>
      <c r="H1" s="95"/>
    </row>
    <row r="2" spans="1:8" x14ac:dyDescent="0.25">
      <c r="A2" s="72"/>
      <c r="B2" s="72"/>
      <c r="C2" s="72"/>
      <c r="D2" s="72"/>
      <c r="E2" s="72"/>
      <c r="F2" s="72"/>
      <c r="G2" s="72"/>
      <c r="H2" s="72"/>
    </row>
    <row r="3" spans="1:8" x14ac:dyDescent="0.25">
      <c r="A3" s="72"/>
      <c r="B3" s="72"/>
      <c r="C3" s="72"/>
      <c r="D3" s="72"/>
      <c r="E3" s="72"/>
      <c r="F3" s="72"/>
      <c r="G3" s="72"/>
      <c r="H3" s="72"/>
    </row>
    <row r="4" spans="1:8" x14ac:dyDescent="0.25">
      <c r="A4" s="72"/>
      <c r="B4" s="72"/>
      <c r="C4" s="72"/>
      <c r="D4" s="72"/>
      <c r="E4" s="72"/>
      <c r="F4" s="72"/>
      <c r="G4" s="72"/>
      <c r="H4" s="72"/>
    </row>
    <row r="5" spans="1:8" x14ac:dyDescent="0.25">
      <c r="A5" s="72"/>
      <c r="B5" s="72"/>
      <c r="C5" s="72"/>
      <c r="D5" s="72"/>
      <c r="E5" s="72"/>
      <c r="F5" s="72"/>
      <c r="G5" s="72"/>
      <c r="H5" s="72"/>
    </row>
    <row r="6" spans="1:8" ht="39.75" customHeight="1" x14ac:dyDescent="0.25">
      <c r="A6" s="72"/>
      <c r="B6" s="72"/>
      <c r="C6" s="72"/>
      <c r="D6" s="72"/>
      <c r="E6" s="72"/>
      <c r="F6" s="72"/>
      <c r="G6" s="72"/>
      <c r="H6" s="72"/>
    </row>
    <row r="7" spans="1:8" ht="46.5" customHeight="1" x14ac:dyDescent="0.25">
      <c r="A7" s="72"/>
      <c r="B7" s="72"/>
      <c r="C7" s="72"/>
      <c r="D7" s="72"/>
      <c r="E7" s="72"/>
      <c r="F7" s="72"/>
      <c r="G7" s="72"/>
      <c r="H7" s="72"/>
    </row>
    <row r="8" spans="1:8" ht="20.25" customHeight="1" x14ac:dyDescent="0.25">
      <c r="A8" s="72"/>
      <c r="B8" s="72"/>
      <c r="C8" s="72"/>
      <c r="D8" s="72"/>
      <c r="E8" s="72"/>
      <c r="F8" s="72"/>
      <c r="G8" s="72"/>
      <c r="H8" s="72"/>
    </row>
    <row r="9" spans="1:8" x14ac:dyDescent="0.25">
      <c r="A9" s="72"/>
      <c r="B9" s="72"/>
      <c r="C9" s="72"/>
      <c r="D9" s="72"/>
      <c r="E9" s="72"/>
      <c r="F9" s="72"/>
      <c r="G9" s="72"/>
      <c r="H9" s="72"/>
    </row>
    <row r="10" spans="1:8" x14ac:dyDescent="0.25">
      <c r="A10" s="72"/>
      <c r="B10" s="72"/>
      <c r="C10" s="72"/>
      <c r="D10" s="72"/>
      <c r="E10" s="72"/>
      <c r="F10" s="72"/>
      <c r="G10" s="72"/>
      <c r="H10" s="72"/>
    </row>
    <row r="11" spans="1:8" x14ac:dyDescent="0.25">
      <c r="A11" s="72"/>
      <c r="B11" s="72"/>
      <c r="C11" s="72"/>
      <c r="D11" s="72"/>
      <c r="E11" s="72"/>
      <c r="F11" s="72"/>
      <c r="G11" s="72"/>
      <c r="H11" s="72"/>
    </row>
    <row r="12" spans="1:8" x14ac:dyDescent="0.25">
      <c r="A12" s="94" t="s">
        <v>233</v>
      </c>
      <c r="B12" s="94"/>
      <c r="C12" s="94"/>
      <c r="D12" s="94"/>
      <c r="E12" s="94"/>
      <c r="F12" s="94"/>
      <c r="G12" s="94"/>
      <c r="H12" s="94"/>
    </row>
    <row r="13" spans="1:8" x14ac:dyDescent="0.25">
      <c r="A13" s="72"/>
      <c r="B13" s="72"/>
      <c r="C13" s="72"/>
      <c r="D13" s="72"/>
      <c r="E13" s="72"/>
      <c r="F13" s="72"/>
      <c r="G13" s="72"/>
      <c r="H13" s="72"/>
    </row>
    <row r="14" spans="1:8" ht="49.5" customHeight="1" x14ac:dyDescent="0.25">
      <c r="A14" s="72"/>
      <c r="B14" s="72"/>
      <c r="C14" s="72"/>
      <c r="D14" s="72"/>
      <c r="E14" s="72"/>
      <c r="F14" s="72"/>
      <c r="G14" s="72"/>
      <c r="H14" s="72"/>
    </row>
    <row r="15" spans="1:8" x14ac:dyDescent="0.25">
      <c r="A15" s="72"/>
      <c r="B15" s="72"/>
      <c r="C15" s="72"/>
      <c r="D15" s="72"/>
      <c r="E15" s="72"/>
      <c r="F15" s="72"/>
      <c r="G15" s="72"/>
      <c r="H15" s="72"/>
    </row>
    <row r="16" spans="1:8" x14ac:dyDescent="0.25">
      <c r="A16" s="72"/>
      <c r="B16" s="72"/>
      <c r="C16" s="72"/>
      <c r="D16" s="72"/>
      <c r="E16" s="72"/>
      <c r="F16" s="72"/>
      <c r="G16" s="72"/>
      <c r="H16" s="72"/>
    </row>
    <row r="17" spans="1:8" ht="51.75" customHeight="1" x14ac:dyDescent="0.25">
      <c r="A17" s="72"/>
      <c r="B17" s="72"/>
      <c r="C17" s="72"/>
      <c r="D17" s="72"/>
      <c r="E17" s="72"/>
      <c r="F17" s="72"/>
      <c r="G17" s="72"/>
      <c r="H17" s="72"/>
    </row>
    <row r="18" spans="1:8" x14ac:dyDescent="0.25">
      <c r="A18" s="72"/>
      <c r="B18" s="72"/>
      <c r="C18" s="72"/>
      <c r="D18" s="72"/>
      <c r="E18" s="72"/>
      <c r="F18" s="72"/>
      <c r="G18" s="72"/>
      <c r="H18" s="72"/>
    </row>
    <row r="19" spans="1:8" ht="42.75" customHeight="1" x14ac:dyDescent="0.25">
      <c r="A19" s="72"/>
      <c r="B19" s="72"/>
      <c r="C19" s="72"/>
      <c r="D19" s="72"/>
      <c r="E19" s="72"/>
      <c r="F19" s="72"/>
      <c r="G19" s="72"/>
      <c r="H19" s="72"/>
    </row>
    <row r="20" spans="1:8" x14ac:dyDescent="0.25">
      <c r="A20" s="72"/>
      <c r="B20" s="72"/>
      <c r="C20" s="72"/>
      <c r="D20" s="72"/>
      <c r="E20" s="72"/>
      <c r="F20" s="72"/>
      <c r="G20" s="72"/>
      <c r="H20" s="72"/>
    </row>
    <row r="21" spans="1:8" x14ac:dyDescent="0.25">
      <c r="A21" s="72"/>
      <c r="B21" s="72"/>
      <c r="C21" s="72"/>
      <c r="D21" s="72"/>
      <c r="E21" s="72"/>
      <c r="F21" s="72"/>
      <c r="G21" s="72"/>
      <c r="H21" s="72"/>
    </row>
    <row r="22" spans="1:8" x14ac:dyDescent="0.25">
      <c r="A22" s="72"/>
      <c r="B22" s="72"/>
      <c r="C22" s="72"/>
      <c r="D22" s="72"/>
      <c r="E22" s="72"/>
      <c r="F22" s="72"/>
      <c r="G22" s="72"/>
      <c r="H22" s="72"/>
    </row>
  </sheetData>
  <mergeCells count="4">
    <mergeCell ref="A13:H22"/>
    <mergeCell ref="A12:H12"/>
    <mergeCell ref="A2:H11"/>
    <mergeCell ref="A1:H1"/>
  </mergeCells>
  <conditionalFormatting sqref="A13 A2">
    <cfRule type="cellIs" dxfId="10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opLeftCell="A19" zoomScaleNormal="100" zoomScaleSheetLayoutView="100" workbookViewId="0">
      <selection activeCell="A25" sqref="A25:M30"/>
    </sheetView>
  </sheetViews>
  <sheetFormatPr defaultColWidth="9.140625" defaultRowHeight="15" x14ac:dyDescent="0.25"/>
  <cols>
    <col min="1" max="1" width="2.85546875" style="58" customWidth="1"/>
    <col min="2" max="13" width="7" style="58" customWidth="1"/>
    <col min="14" max="16384" width="9.140625" style="58"/>
  </cols>
  <sheetData>
    <row r="1" spans="1:13" x14ac:dyDescent="0.25">
      <c r="A1" s="95" t="s">
        <v>192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x14ac:dyDescent="0.25">
      <c r="A2" s="95" t="s">
        <v>224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13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3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1:13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x14ac:dyDescent="0.25">
      <c r="A12" s="95" t="s">
        <v>225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15" customHeight="1" x14ac:dyDescent="0.2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1:13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</row>
    <row r="15" spans="1:13" x14ac:dyDescent="0.2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</row>
    <row r="16" spans="1:13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</row>
    <row r="17" spans="1:13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</row>
    <row r="18" spans="1:13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</row>
    <row r="19" spans="1:13" ht="153" customHeight="1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pans="1:13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pans="1:13" x14ac:dyDescent="0.25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</row>
    <row r="22" spans="1:13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</row>
    <row r="23" spans="1:13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</row>
    <row r="24" spans="1:13" x14ac:dyDescent="0.25">
      <c r="A24" s="95" t="s">
        <v>226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13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</row>
    <row r="27" spans="1:13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</row>
    <row r="28" spans="1:13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</row>
    <row r="29" spans="1:13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</row>
    <row r="30" spans="1:13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</row>
    <row r="31" spans="1:13" x14ac:dyDescent="0.25">
      <c r="A31" s="96" t="s">
        <v>214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ht="15" customHeight="1" x14ac:dyDescent="0.25">
      <c r="A32" s="36" t="s">
        <v>139</v>
      </c>
      <c r="B32" s="98" t="s">
        <v>197</v>
      </c>
      <c r="C32" s="99"/>
      <c r="D32" s="99"/>
      <c r="E32" s="99"/>
      <c r="F32" s="100"/>
      <c r="G32" s="98" t="s">
        <v>198</v>
      </c>
      <c r="H32" s="99"/>
      <c r="I32" s="99"/>
      <c r="J32" s="99"/>
      <c r="K32" s="99"/>
      <c r="L32" s="99"/>
      <c r="M32" s="100"/>
    </row>
    <row r="33" spans="1:13" x14ac:dyDescent="0.25">
      <c r="A33" s="36" t="s">
        <v>140</v>
      </c>
      <c r="B33" s="98"/>
      <c r="C33" s="99"/>
      <c r="D33" s="99"/>
      <c r="E33" s="99"/>
      <c r="F33" s="100"/>
      <c r="G33" s="98"/>
      <c r="H33" s="99"/>
      <c r="I33" s="99"/>
      <c r="J33" s="99"/>
      <c r="K33" s="99"/>
      <c r="L33" s="99"/>
      <c r="M33" s="100"/>
    </row>
    <row r="34" spans="1:13" x14ac:dyDescent="0.25">
      <c r="A34" s="36" t="s">
        <v>146</v>
      </c>
      <c r="B34" s="98"/>
      <c r="C34" s="99"/>
      <c r="D34" s="99"/>
      <c r="E34" s="99"/>
      <c r="F34" s="100"/>
      <c r="G34" s="98"/>
      <c r="H34" s="99"/>
      <c r="I34" s="99"/>
      <c r="J34" s="99"/>
      <c r="K34" s="99"/>
      <c r="L34" s="99"/>
      <c r="M34" s="100"/>
    </row>
    <row r="35" spans="1:13" x14ac:dyDescent="0.25">
      <c r="A35" s="36" t="s">
        <v>147</v>
      </c>
      <c r="B35" s="98"/>
      <c r="C35" s="99"/>
      <c r="D35" s="99"/>
      <c r="E35" s="99"/>
      <c r="F35" s="100"/>
      <c r="G35" s="98"/>
      <c r="H35" s="99"/>
      <c r="I35" s="99"/>
      <c r="J35" s="99"/>
      <c r="K35" s="99"/>
      <c r="L35" s="99"/>
      <c r="M35" s="100"/>
    </row>
    <row r="36" spans="1:13" x14ac:dyDescent="0.25">
      <c r="A36" s="40" t="s">
        <v>148</v>
      </c>
      <c r="B36" s="98"/>
      <c r="C36" s="99"/>
      <c r="D36" s="99"/>
      <c r="E36" s="99"/>
      <c r="F36" s="100"/>
      <c r="G36" s="98"/>
      <c r="H36" s="99"/>
      <c r="I36" s="99"/>
      <c r="J36" s="99"/>
      <c r="K36" s="99"/>
      <c r="L36" s="99"/>
      <c r="M36" s="100"/>
    </row>
    <row r="37" spans="1:13" x14ac:dyDescent="0.25">
      <c r="A37" s="36" t="s">
        <v>149</v>
      </c>
      <c r="B37" s="98"/>
      <c r="C37" s="99"/>
      <c r="D37" s="99"/>
      <c r="E37" s="99"/>
      <c r="F37" s="100"/>
      <c r="G37" s="98"/>
      <c r="H37" s="99"/>
      <c r="I37" s="99"/>
      <c r="J37" s="99"/>
      <c r="K37" s="99"/>
      <c r="L37" s="99"/>
      <c r="M37" s="100"/>
    </row>
    <row r="38" spans="1:13" x14ac:dyDescent="0.25">
      <c r="A38" s="36" t="s">
        <v>150</v>
      </c>
      <c r="B38" s="98"/>
      <c r="C38" s="99"/>
      <c r="D38" s="99"/>
      <c r="E38" s="99"/>
      <c r="F38" s="100"/>
      <c r="G38" s="98"/>
      <c r="H38" s="99"/>
      <c r="I38" s="99"/>
      <c r="J38" s="99"/>
      <c r="K38" s="99"/>
      <c r="L38" s="99"/>
      <c r="M38" s="100"/>
    </row>
    <row r="39" spans="1:13" x14ac:dyDescent="0.25">
      <c r="A39" s="36" t="s">
        <v>151</v>
      </c>
      <c r="B39" s="98"/>
      <c r="C39" s="99"/>
      <c r="D39" s="99"/>
      <c r="E39" s="99"/>
      <c r="F39" s="100"/>
      <c r="G39" s="98"/>
      <c r="H39" s="99"/>
      <c r="I39" s="99"/>
      <c r="J39" s="99"/>
      <c r="K39" s="99"/>
      <c r="L39" s="99"/>
      <c r="M39" s="100"/>
    </row>
    <row r="40" spans="1:13" x14ac:dyDescent="0.25">
      <c r="A40" s="36" t="s">
        <v>199</v>
      </c>
      <c r="B40" s="98"/>
      <c r="C40" s="99"/>
      <c r="D40" s="99"/>
      <c r="E40" s="99"/>
      <c r="F40" s="100"/>
      <c r="G40" s="98"/>
      <c r="H40" s="99"/>
      <c r="I40" s="99"/>
      <c r="J40" s="99"/>
      <c r="K40" s="99"/>
      <c r="L40" s="99"/>
      <c r="M40" s="100"/>
    </row>
    <row r="41" spans="1:13" x14ac:dyDescent="0.25">
      <c r="A41" s="36" t="s">
        <v>200</v>
      </c>
      <c r="B41" s="98"/>
      <c r="C41" s="99"/>
      <c r="D41" s="99"/>
      <c r="E41" s="99"/>
      <c r="F41" s="100"/>
      <c r="G41" s="98"/>
      <c r="H41" s="99"/>
      <c r="I41" s="99"/>
      <c r="J41" s="99"/>
      <c r="K41" s="99"/>
      <c r="L41" s="99"/>
      <c r="M41" s="100"/>
    </row>
    <row r="42" spans="1:13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6"/>
      <c r="K42" s="6"/>
      <c r="L42" s="6"/>
      <c r="M42" s="6"/>
    </row>
    <row r="43" spans="1:13" x14ac:dyDescent="0.25">
      <c r="A43" s="60"/>
      <c r="B43" s="60"/>
      <c r="C43" s="60"/>
      <c r="D43" s="61"/>
      <c r="E43" s="61"/>
      <c r="F43" s="61"/>
      <c r="G43" s="61"/>
      <c r="H43" s="62"/>
      <c r="I43" s="62"/>
      <c r="J43" s="6"/>
      <c r="K43" s="6"/>
      <c r="L43" s="6"/>
      <c r="M43" s="6"/>
    </row>
    <row r="44" spans="1:13" x14ac:dyDescent="0.25">
      <c r="A44" s="60"/>
      <c r="B44" s="60"/>
      <c r="C44" s="60"/>
      <c r="D44" s="61"/>
      <c r="E44" s="61"/>
      <c r="F44" s="61"/>
      <c r="G44" s="61"/>
      <c r="H44" s="62"/>
      <c r="I44" s="62"/>
      <c r="J44" s="6"/>
      <c r="K44" s="6"/>
      <c r="L44" s="6"/>
      <c r="M44" s="6"/>
    </row>
    <row r="45" spans="1:13" x14ac:dyDescent="0.25">
      <c r="A45" s="63"/>
      <c r="B45" s="63"/>
      <c r="C45" s="63"/>
      <c r="D45" s="63"/>
      <c r="E45" s="63"/>
      <c r="F45" s="63"/>
      <c r="G45" s="63"/>
      <c r="H45" s="64"/>
      <c r="I45" s="64"/>
      <c r="J45" s="6"/>
      <c r="K45" s="6"/>
      <c r="L45" s="6"/>
      <c r="M45" s="6"/>
    </row>
  </sheetData>
  <mergeCells count="28"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  <mergeCell ref="B32:F32"/>
    <mergeCell ref="G32:M32"/>
    <mergeCell ref="B33:F33"/>
    <mergeCell ref="G33:M33"/>
    <mergeCell ref="B34:F34"/>
    <mergeCell ref="G34:M34"/>
    <mergeCell ref="A1:M1"/>
    <mergeCell ref="A12:M12"/>
    <mergeCell ref="A24:M24"/>
    <mergeCell ref="A31:M31"/>
    <mergeCell ref="A2:M2"/>
    <mergeCell ref="A25:M30"/>
    <mergeCell ref="A13:M23"/>
    <mergeCell ref="A3:M11"/>
  </mergeCells>
  <conditionalFormatting sqref="A3">
    <cfRule type="cellIs" dxfId="9" priority="6" operator="equal">
      <formula>""</formula>
    </cfRule>
  </conditionalFormatting>
  <conditionalFormatting sqref="A3">
    <cfRule type="cellIs" dxfId="8" priority="5" operator="equal">
      <formula>""</formula>
    </cfRule>
  </conditionalFormatting>
  <conditionalFormatting sqref="A13">
    <cfRule type="cellIs" dxfId="7" priority="4" operator="equal">
      <formula>""</formula>
    </cfRule>
  </conditionalFormatting>
  <conditionalFormatting sqref="A13">
    <cfRule type="cellIs" dxfId="6" priority="3" operator="equal">
      <formula>""</formula>
    </cfRule>
  </conditionalFormatting>
  <conditionalFormatting sqref="A25">
    <cfRule type="cellIs" dxfId="5" priority="2" operator="equal">
      <formula>""</formula>
    </cfRule>
  </conditionalFormatting>
  <conditionalFormatting sqref="A25">
    <cfRule type="cellIs" dxfId="4" priority="1" operator="equal">
      <formula>""</formula>
    </cfRule>
  </conditionalFormatting>
  <dataValidations count="3">
    <dataValidation allowBlank="1" sqref="H45:I45 A42:I44 A45"/>
    <dataValidation allowBlank="1" showInputMessage="1" showErrorMessage="1" prompt="Za prelazak u novi red unutar ćelije stisnite Alt+Enter." sqref="A3:M11"/>
    <dataValidation allowBlank="1" showInputMessage="1" showErrorMessage="1" prompt="Za prelazak u novi red unutar ćelije stisnite Alt+Enter_x000a_" sqref="A13:M23 A25:M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0"/>
  <sheetViews>
    <sheetView showGridLines="0" zoomScaleNormal="100" zoomScaleSheetLayoutView="130" workbookViewId="0">
      <selection activeCell="C18" sqref="C18:E18"/>
    </sheetView>
  </sheetViews>
  <sheetFormatPr defaultColWidth="9.140625" defaultRowHeight="15" x14ac:dyDescent="0.25"/>
  <cols>
    <col min="1" max="1" width="9.28515625" style="28" customWidth="1"/>
    <col min="2" max="2" width="11.85546875" style="28" customWidth="1"/>
    <col min="3" max="3" width="22.5703125" style="10" customWidth="1"/>
    <col min="4" max="4" width="14.28515625" style="15" customWidth="1"/>
    <col min="5" max="5" width="15.140625" style="15" customWidth="1"/>
    <col min="6" max="6" width="13.7109375" style="16" customWidth="1"/>
    <col min="7" max="16384" width="9.140625" style="10"/>
  </cols>
  <sheetData>
    <row r="1" spans="1:6" ht="15" customHeight="1" x14ac:dyDescent="0.25">
      <c r="A1" s="107" t="s">
        <v>234</v>
      </c>
      <c r="B1" s="108"/>
      <c r="C1" s="108"/>
      <c r="D1" s="108"/>
      <c r="E1" s="108"/>
      <c r="F1" s="109"/>
    </row>
    <row r="2" spans="1:6" ht="17.25" customHeight="1" x14ac:dyDescent="0.25">
      <c r="A2" s="110" t="s">
        <v>196</v>
      </c>
      <c r="B2" s="110"/>
      <c r="C2" s="110"/>
      <c r="D2" s="111" t="s">
        <v>85</v>
      </c>
      <c r="E2" s="111"/>
      <c r="F2" s="68">
        <f>SUM(F8:F46)</f>
        <v>0</v>
      </c>
    </row>
    <row r="3" spans="1:6" ht="17.25" customHeight="1" x14ac:dyDescent="0.25">
      <c r="A3" s="110"/>
      <c r="B3" s="110"/>
      <c r="C3" s="110"/>
      <c r="D3" s="112" t="s">
        <v>80</v>
      </c>
      <c r="E3" s="113"/>
      <c r="F3" s="69">
        <f>SUMIF(B$8:B$46,D3,F$8:F$46)</f>
        <v>0</v>
      </c>
    </row>
    <row r="4" spans="1:6" ht="17.25" customHeight="1" x14ac:dyDescent="0.25">
      <c r="A4" s="110"/>
      <c r="B4" s="110"/>
      <c r="C4" s="110"/>
      <c r="D4" s="112" t="s">
        <v>193</v>
      </c>
      <c r="E4" s="113"/>
      <c r="F4" s="69">
        <f>SUMIF(B$8:B$46,D4,F$8:F$46)</f>
        <v>0</v>
      </c>
    </row>
    <row r="5" spans="1:6" ht="17.25" customHeight="1" x14ac:dyDescent="0.25">
      <c r="A5" s="110"/>
      <c r="B5" s="110"/>
      <c r="C5" s="110"/>
      <c r="D5" s="112" t="s">
        <v>194</v>
      </c>
      <c r="E5" s="113"/>
      <c r="F5" s="69">
        <f>SUMIF(B$8:B$46,D5,F$8:F$46)</f>
        <v>0</v>
      </c>
    </row>
    <row r="6" spans="1:6" ht="17.25" customHeight="1" x14ac:dyDescent="0.25">
      <c r="A6" s="110"/>
      <c r="B6" s="110"/>
      <c r="C6" s="110"/>
      <c r="D6" s="112" t="s">
        <v>195</v>
      </c>
      <c r="E6" s="113"/>
      <c r="F6" s="69">
        <f>SUMIF(B$8:B$46,D6,F$8:F$46)</f>
        <v>0</v>
      </c>
    </row>
    <row r="7" spans="1:6" ht="30" x14ac:dyDescent="0.25">
      <c r="A7" s="13" t="s">
        <v>0</v>
      </c>
      <c r="B7" s="13" t="s">
        <v>1</v>
      </c>
      <c r="C7" s="104" t="s">
        <v>228</v>
      </c>
      <c r="D7" s="105"/>
      <c r="E7" s="106"/>
      <c r="F7" s="14" t="s">
        <v>237</v>
      </c>
    </row>
    <row r="8" spans="1:6" s="12" customFormat="1" x14ac:dyDescent="0.25">
      <c r="A8" s="17">
        <f>IF(B8&lt;&gt;"",1,"")</f>
        <v>1</v>
      </c>
      <c r="B8" s="11" t="s">
        <v>193</v>
      </c>
      <c r="C8" s="75"/>
      <c r="D8" s="76"/>
      <c r="E8" s="77"/>
      <c r="F8" s="70"/>
    </row>
    <row r="9" spans="1:6" s="12" customFormat="1" x14ac:dyDescent="0.25">
      <c r="A9" s="17" t="str">
        <f t="shared" ref="A9:A46" si="0">IF(B9&lt;&gt;"",A8+1,"")</f>
        <v/>
      </c>
      <c r="B9" s="11"/>
      <c r="C9" s="75"/>
      <c r="D9" s="76"/>
      <c r="E9" s="77"/>
      <c r="F9" s="70"/>
    </row>
    <row r="10" spans="1:6" s="12" customFormat="1" x14ac:dyDescent="0.25">
      <c r="A10" s="17" t="str">
        <f t="shared" si="0"/>
        <v/>
      </c>
      <c r="B10" s="11"/>
      <c r="C10" s="75"/>
      <c r="D10" s="76"/>
      <c r="E10" s="77"/>
      <c r="F10" s="70"/>
    </row>
    <row r="11" spans="1:6" s="12" customFormat="1" x14ac:dyDescent="0.25">
      <c r="A11" s="17" t="str">
        <f t="shared" si="0"/>
        <v/>
      </c>
      <c r="B11" s="11"/>
      <c r="C11" s="75"/>
      <c r="D11" s="76"/>
      <c r="E11" s="77"/>
      <c r="F11" s="70"/>
    </row>
    <row r="12" spans="1:6" s="12" customFormat="1" x14ac:dyDescent="0.25">
      <c r="A12" s="17" t="str">
        <f t="shared" si="0"/>
        <v/>
      </c>
      <c r="B12" s="11"/>
      <c r="C12" s="75"/>
      <c r="D12" s="76"/>
      <c r="E12" s="77"/>
      <c r="F12" s="70"/>
    </row>
    <row r="13" spans="1:6" s="12" customFormat="1" x14ac:dyDescent="0.25">
      <c r="A13" s="17" t="str">
        <f t="shared" si="0"/>
        <v/>
      </c>
      <c r="B13" s="11"/>
      <c r="C13" s="75"/>
      <c r="D13" s="76"/>
      <c r="E13" s="77"/>
      <c r="F13" s="70"/>
    </row>
    <row r="14" spans="1:6" s="12" customFormat="1" x14ac:dyDescent="0.25">
      <c r="A14" s="17" t="str">
        <f t="shared" si="0"/>
        <v/>
      </c>
      <c r="B14" s="11"/>
      <c r="C14" s="75"/>
      <c r="D14" s="76"/>
      <c r="E14" s="77"/>
      <c r="F14" s="70"/>
    </row>
    <row r="15" spans="1:6" s="12" customFormat="1" x14ac:dyDescent="0.25">
      <c r="A15" s="17" t="str">
        <f t="shared" si="0"/>
        <v/>
      </c>
      <c r="B15" s="11"/>
      <c r="C15" s="75"/>
      <c r="D15" s="76"/>
      <c r="E15" s="77"/>
      <c r="F15" s="70"/>
    </row>
    <row r="16" spans="1:6" s="12" customFormat="1" x14ac:dyDescent="0.25">
      <c r="A16" s="17" t="str">
        <f t="shared" si="0"/>
        <v/>
      </c>
      <c r="B16" s="11"/>
      <c r="C16" s="75"/>
      <c r="D16" s="76"/>
      <c r="E16" s="77"/>
      <c r="F16" s="70"/>
    </row>
    <row r="17" spans="1:6" s="12" customFormat="1" x14ac:dyDescent="0.25">
      <c r="A17" s="17" t="str">
        <f t="shared" si="0"/>
        <v/>
      </c>
      <c r="B17" s="11"/>
      <c r="C17" s="75"/>
      <c r="D17" s="76"/>
      <c r="E17" s="77"/>
      <c r="F17" s="70"/>
    </row>
    <row r="18" spans="1:6" s="12" customFormat="1" x14ac:dyDescent="0.25">
      <c r="A18" s="17" t="str">
        <f t="shared" si="0"/>
        <v/>
      </c>
      <c r="B18" s="11"/>
      <c r="C18" s="75"/>
      <c r="D18" s="76"/>
      <c r="E18" s="77"/>
      <c r="F18" s="70"/>
    </row>
    <row r="19" spans="1:6" s="12" customFormat="1" x14ac:dyDescent="0.25">
      <c r="A19" s="17" t="str">
        <f t="shared" si="0"/>
        <v/>
      </c>
      <c r="B19" s="11"/>
      <c r="C19" s="75"/>
      <c r="D19" s="76"/>
      <c r="E19" s="77"/>
      <c r="F19" s="70"/>
    </row>
    <row r="20" spans="1:6" s="12" customFormat="1" x14ac:dyDescent="0.25">
      <c r="A20" s="17" t="str">
        <f t="shared" si="0"/>
        <v/>
      </c>
      <c r="B20" s="11"/>
      <c r="C20" s="75"/>
      <c r="D20" s="76"/>
      <c r="E20" s="77"/>
      <c r="F20" s="70"/>
    </row>
    <row r="21" spans="1:6" s="12" customFormat="1" x14ac:dyDescent="0.25">
      <c r="A21" s="17" t="str">
        <f t="shared" si="0"/>
        <v/>
      </c>
      <c r="B21" s="11"/>
      <c r="C21" s="75"/>
      <c r="D21" s="76"/>
      <c r="E21" s="77"/>
      <c r="F21" s="70"/>
    </row>
    <row r="22" spans="1:6" s="12" customFormat="1" x14ac:dyDescent="0.25">
      <c r="A22" s="17" t="str">
        <f t="shared" si="0"/>
        <v/>
      </c>
      <c r="B22" s="11"/>
      <c r="C22" s="75"/>
      <c r="D22" s="76"/>
      <c r="E22" s="77"/>
      <c r="F22" s="70"/>
    </row>
    <row r="23" spans="1:6" s="12" customFormat="1" x14ac:dyDescent="0.25">
      <c r="A23" s="17" t="str">
        <f t="shared" si="0"/>
        <v/>
      </c>
      <c r="B23" s="11"/>
      <c r="C23" s="75"/>
      <c r="D23" s="76"/>
      <c r="E23" s="77"/>
      <c r="F23" s="70"/>
    </row>
    <row r="24" spans="1:6" s="12" customFormat="1" x14ac:dyDescent="0.25">
      <c r="A24" s="17" t="str">
        <f t="shared" si="0"/>
        <v/>
      </c>
      <c r="B24" s="11"/>
      <c r="C24" s="75"/>
      <c r="D24" s="76"/>
      <c r="E24" s="77"/>
      <c r="F24" s="70"/>
    </row>
    <row r="25" spans="1:6" s="12" customFormat="1" x14ac:dyDescent="0.25">
      <c r="A25" s="17" t="str">
        <f t="shared" si="0"/>
        <v/>
      </c>
      <c r="B25" s="11"/>
      <c r="C25" s="75"/>
      <c r="D25" s="76"/>
      <c r="E25" s="77"/>
      <c r="F25" s="70"/>
    </row>
    <row r="26" spans="1:6" s="12" customFormat="1" x14ac:dyDescent="0.25">
      <c r="A26" s="17" t="str">
        <f t="shared" si="0"/>
        <v/>
      </c>
      <c r="B26" s="11"/>
      <c r="C26" s="75"/>
      <c r="D26" s="76"/>
      <c r="E26" s="77"/>
      <c r="F26" s="70"/>
    </row>
    <row r="27" spans="1:6" s="12" customFormat="1" x14ac:dyDescent="0.25">
      <c r="A27" s="17" t="str">
        <f t="shared" si="0"/>
        <v/>
      </c>
      <c r="B27" s="11"/>
      <c r="C27" s="75"/>
      <c r="D27" s="76"/>
      <c r="E27" s="77"/>
      <c r="F27" s="70"/>
    </row>
    <row r="28" spans="1:6" s="12" customFormat="1" x14ac:dyDescent="0.25">
      <c r="A28" s="17" t="str">
        <f t="shared" si="0"/>
        <v/>
      </c>
      <c r="B28" s="11"/>
      <c r="C28" s="75"/>
      <c r="D28" s="76"/>
      <c r="E28" s="77"/>
      <c r="F28" s="70"/>
    </row>
    <row r="29" spans="1:6" s="12" customFormat="1" x14ac:dyDescent="0.25">
      <c r="A29" s="17" t="str">
        <f t="shared" si="0"/>
        <v/>
      </c>
      <c r="B29" s="11"/>
      <c r="C29" s="75"/>
      <c r="D29" s="76"/>
      <c r="E29" s="77"/>
      <c r="F29" s="70"/>
    </row>
    <row r="30" spans="1:6" s="12" customFormat="1" x14ac:dyDescent="0.25">
      <c r="A30" s="17" t="str">
        <f t="shared" si="0"/>
        <v/>
      </c>
      <c r="B30" s="11"/>
      <c r="C30" s="75"/>
      <c r="D30" s="76"/>
      <c r="E30" s="77"/>
      <c r="F30" s="70"/>
    </row>
    <row r="31" spans="1:6" s="12" customFormat="1" x14ac:dyDescent="0.25">
      <c r="A31" s="17" t="str">
        <f t="shared" si="0"/>
        <v/>
      </c>
      <c r="B31" s="11"/>
      <c r="C31" s="75"/>
      <c r="D31" s="76"/>
      <c r="E31" s="77"/>
      <c r="F31" s="70"/>
    </row>
    <row r="32" spans="1:6" s="12" customFormat="1" x14ac:dyDescent="0.25">
      <c r="A32" s="17" t="str">
        <f t="shared" si="0"/>
        <v/>
      </c>
      <c r="B32" s="11"/>
      <c r="C32" s="75"/>
      <c r="D32" s="76"/>
      <c r="E32" s="77"/>
      <c r="F32" s="70"/>
    </row>
    <row r="33" spans="1:6" s="12" customFormat="1" x14ac:dyDescent="0.25">
      <c r="A33" s="17" t="str">
        <f t="shared" si="0"/>
        <v/>
      </c>
      <c r="B33" s="11"/>
      <c r="C33" s="75"/>
      <c r="D33" s="76"/>
      <c r="E33" s="77"/>
      <c r="F33" s="70"/>
    </row>
    <row r="34" spans="1:6" s="12" customFormat="1" x14ac:dyDescent="0.25">
      <c r="A34" s="17" t="str">
        <f t="shared" si="0"/>
        <v/>
      </c>
      <c r="B34" s="11"/>
      <c r="C34" s="75"/>
      <c r="D34" s="76"/>
      <c r="E34" s="77"/>
      <c r="F34" s="70"/>
    </row>
    <row r="35" spans="1:6" s="12" customFormat="1" x14ac:dyDescent="0.25">
      <c r="A35" s="17" t="str">
        <f t="shared" si="0"/>
        <v/>
      </c>
      <c r="B35" s="11"/>
      <c r="C35" s="75"/>
      <c r="D35" s="76"/>
      <c r="E35" s="77"/>
      <c r="F35" s="70"/>
    </row>
    <row r="36" spans="1:6" s="12" customFormat="1" x14ac:dyDescent="0.25">
      <c r="A36" s="17" t="str">
        <f t="shared" si="0"/>
        <v/>
      </c>
      <c r="B36" s="11"/>
      <c r="C36" s="75"/>
      <c r="D36" s="76"/>
      <c r="E36" s="77"/>
      <c r="F36" s="70"/>
    </row>
    <row r="37" spans="1:6" s="12" customFormat="1" x14ac:dyDescent="0.25">
      <c r="A37" s="17" t="str">
        <f t="shared" si="0"/>
        <v/>
      </c>
      <c r="B37" s="11"/>
      <c r="C37" s="75"/>
      <c r="D37" s="76"/>
      <c r="E37" s="77"/>
      <c r="F37" s="70"/>
    </row>
    <row r="38" spans="1:6" s="12" customFormat="1" x14ac:dyDescent="0.25">
      <c r="A38" s="17" t="str">
        <f t="shared" si="0"/>
        <v/>
      </c>
      <c r="B38" s="11"/>
      <c r="C38" s="75"/>
      <c r="D38" s="76"/>
      <c r="E38" s="77"/>
      <c r="F38" s="70"/>
    </row>
    <row r="39" spans="1:6" s="12" customFormat="1" x14ac:dyDescent="0.25">
      <c r="A39" s="17" t="str">
        <f t="shared" si="0"/>
        <v/>
      </c>
      <c r="B39" s="11"/>
      <c r="C39" s="75"/>
      <c r="D39" s="76"/>
      <c r="E39" s="77"/>
      <c r="F39" s="70"/>
    </row>
    <row r="40" spans="1:6" s="12" customFormat="1" x14ac:dyDescent="0.25">
      <c r="A40" s="17" t="str">
        <f t="shared" si="0"/>
        <v/>
      </c>
      <c r="B40" s="11"/>
      <c r="C40" s="75"/>
      <c r="D40" s="76"/>
      <c r="E40" s="77"/>
      <c r="F40" s="70"/>
    </row>
    <row r="41" spans="1:6" s="12" customFormat="1" x14ac:dyDescent="0.25">
      <c r="A41" s="17" t="str">
        <f t="shared" si="0"/>
        <v/>
      </c>
      <c r="B41" s="11"/>
      <c r="C41" s="75"/>
      <c r="D41" s="76"/>
      <c r="E41" s="77"/>
      <c r="F41" s="70"/>
    </row>
    <row r="42" spans="1:6" s="12" customFormat="1" x14ac:dyDescent="0.25">
      <c r="A42" s="17" t="str">
        <f t="shared" si="0"/>
        <v/>
      </c>
      <c r="B42" s="11"/>
      <c r="C42" s="75"/>
      <c r="D42" s="76"/>
      <c r="E42" s="77"/>
      <c r="F42" s="70"/>
    </row>
    <row r="43" spans="1:6" s="12" customFormat="1" x14ac:dyDescent="0.25">
      <c r="A43" s="17" t="str">
        <f t="shared" si="0"/>
        <v/>
      </c>
      <c r="B43" s="11"/>
      <c r="C43" s="75"/>
      <c r="D43" s="76"/>
      <c r="E43" s="77"/>
      <c r="F43" s="70"/>
    </row>
    <row r="44" spans="1:6" s="12" customFormat="1" x14ac:dyDescent="0.25">
      <c r="A44" s="17" t="str">
        <f t="shared" si="0"/>
        <v/>
      </c>
      <c r="B44" s="11"/>
      <c r="C44" s="75"/>
      <c r="D44" s="76"/>
      <c r="E44" s="77"/>
      <c r="F44" s="70"/>
    </row>
    <row r="45" spans="1:6" s="12" customFormat="1" x14ac:dyDescent="0.25">
      <c r="A45" s="17" t="str">
        <f t="shared" si="0"/>
        <v/>
      </c>
      <c r="B45" s="11"/>
      <c r="C45" s="75"/>
      <c r="D45" s="76"/>
      <c r="E45" s="77"/>
      <c r="F45" s="70"/>
    </row>
    <row r="46" spans="1:6" s="12" customFormat="1" x14ac:dyDescent="0.25">
      <c r="A46" s="17" t="str">
        <f t="shared" si="0"/>
        <v/>
      </c>
      <c r="B46" s="11"/>
      <c r="C46" s="75"/>
      <c r="D46" s="76"/>
      <c r="E46" s="77"/>
      <c r="F46" s="70"/>
    </row>
    <row r="48" spans="1:6" x14ac:dyDescent="0.25">
      <c r="A48" s="102"/>
      <c r="B48" s="102"/>
      <c r="E48" s="103"/>
      <c r="F48" s="103"/>
    </row>
    <row r="50" spans="3:4" x14ac:dyDescent="0.25">
      <c r="C50" s="101"/>
      <c r="D50" s="101"/>
    </row>
  </sheetData>
  <sheetProtection selectLockedCells="1"/>
  <mergeCells count="50"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  <mergeCell ref="C17:E17"/>
    <mergeCell ref="C18:E18"/>
    <mergeCell ref="C7:E7"/>
    <mergeCell ref="C8:E8"/>
    <mergeCell ref="C9:E9"/>
    <mergeCell ref="C10:E10"/>
    <mergeCell ref="C11:E11"/>
    <mergeCell ref="C12:E12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50:D50"/>
    <mergeCell ref="C43:E43"/>
    <mergeCell ref="C44:E44"/>
    <mergeCell ref="C45:E45"/>
    <mergeCell ref="C46:E46"/>
  </mergeCells>
  <conditionalFormatting sqref="B8:B46">
    <cfRule type="expression" dxfId="3" priority="2">
      <formula>AND(F8&lt;&gt;"",B8="")</formula>
    </cfRule>
  </conditionalFormatting>
  <conditionalFormatting sqref="C8:C46">
    <cfRule type="expression" dxfId="2" priority="1">
      <formula>AND(F8&lt;&gt;"",C8="")</formula>
    </cfRule>
  </conditionalFormatting>
  <dataValidations count="7">
    <dataValidation type="list" allowBlank="1" showInputMessage="1" showErrorMessage="1" sqref="B8:B46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>
      <formula1>41579</formula1>
      <formula2>41820</formula2>
    </dataValidation>
    <dataValidation type="decimal" allowBlank="1" showInputMessage="1" showErrorMessage="1" errorTitle="Nedozvoljeni unos" error="Unesite iznos u kunama" sqref="F49:F1048576 F2:F6 F8:F47">
      <formula1>0</formula1>
      <formula2>1000000</formula2>
    </dataValidation>
    <dataValidation allowBlank="1" showErrorMessage="1" sqref="C8:E46"/>
    <dataValidation type="decimal" allowBlank="1" showInputMessage="1" showErrorMessage="1" errorTitle="Nedozvoljeni unos" error="Unesite iznos u eurima" sqref="F7">
      <formula1>0</formula1>
      <formula2>10000000</formula2>
    </dataValidation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opLeftCell="A7" zoomScaleNormal="100" zoomScaleSheetLayoutView="115" workbookViewId="0">
      <selection activeCell="H51" sqref="H51"/>
    </sheetView>
  </sheetViews>
  <sheetFormatPr defaultColWidth="9.140625" defaultRowHeight="15" x14ac:dyDescent="0.25"/>
  <cols>
    <col min="1" max="1" width="9.140625" style="58"/>
    <col min="2" max="2" width="13.5703125" style="58" customWidth="1"/>
    <col min="3" max="3" width="12" style="58" customWidth="1"/>
    <col min="4" max="5" width="0" style="58" hidden="1" customWidth="1"/>
    <col min="6" max="7" width="9.140625" style="58" hidden="1" customWidth="1"/>
    <col min="8" max="8" width="34.7109375" style="58" customWidth="1"/>
    <col min="9" max="9" width="15.28515625" style="58" customWidth="1"/>
    <col min="10" max="10" width="18.140625" style="58" customWidth="1"/>
    <col min="11" max="16384" width="9.140625" style="58"/>
  </cols>
  <sheetData>
    <row r="1" spans="1:10" ht="28.5" customHeight="1" x14ac:dyDescent="0.25">
      <c r="A1" s="119" t="s">
        <v>205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x14ac:dyDescent="0.25">
      <c r="A2" s="121" t="s">
        <v>207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5.5" x14ac:dyDescent="0.25">
      <c r="A3" s="41" t="s">
        <v>121</v>
      </c>
      <c r="B3" s="42" t="s">
        <v>206</v>
      </c>
      <c r="C3" s="43" t="s">
        <v>208</v>
      </c>
      <c r="D3" s="44"/>
      <c r="E3" s="44"/>
      <c r="F3" s="44"/>
      <c r="G3" s="44"/>
      <c r="H3" s="43" t="s">
        <v>215</v>
      </c>
      <c r="I3" s="43" t="s">
        <v>217</v>
      </c>
      <c r="J3" s="43" t="s">
        <v>216</v>
      </c>
    </row>
    <row r="4" spans="1:10" x14ac:dyDescent="0.25">
      <c r="A4" s="46">
        <v>1</v>
      </c>
      <c r="B4" s="49" t="s">
        <v>209</v>
      </c>
      <c r="C4" s="47"/>
      <c r="D4" s="45"/>
      <c r="E4" s="45"/>
      <c r="F4" s="45"/>
      <c r="G4" s="45"/>
      <c r="H4" s="47"/>
      <c r="I4" s="46"/>
      <c r="J4" s="46"/>
    </row>
    <row r="5" spans="1:10" x14ac:dyDescent="0.25">
      <c r="A5" s="46">
        <v>2</v>
      </c>
      <c r="B5" s="49"/>
      <c r="C5" s="47"/>
      <c r="D5" s="45"/>
      <c r="E5" s="45"/>
      <c r="F5" s="45"/>
      <c r="G5" s="45"/>
      <c r="H5" s="47"/>
      <c r="I5" s="48"/>
      <c r="J5" s="46"/>
    </row>
    <row r="6" spans="1:10" x14ac:dyDescent="0.25">
      <c r="A6" s="46">
        <v>3</v>
      </c>
      <c r="B6" s="49"/>
      <c r="C6" s="47"/>
      <c r="D6" s="45"/>
      <c r="E6" s="45"/>
      <c r="F6" s="45"/>
      <c r="G6" s="45"/>
      <c r="H6" s="47"/>
      <c r="I6" s="48"/>
      <c r="J6" s="46"/>
    </row>
    <row r="7" spans="1:10" x14ac:dyDescent="0.25">
      <c r="A7" s="46">
        <v>4</v>
      </c>
      <c r="B7" s="49"/>
      <c r="C7" s="47"/>
      <c r="D7" s="45"/>
      <c r="E7" s="45"/>
      <c r="F7" s="45"/>
      <c r="G7" s="45"/>
      <c r="H7" s="47"/>
      <c r="I7" s="48"/>
      <c r="J7" s="46"/>
    </row>
    <row r="8" spans="1:10" ht="15" customHeight="1" x14ac:dyDescent="0.25">
      <c r="A8" s="115"/>
      <c r="B8" s="116"/>
      <c r="C8" s="116"/>
      <c r="D8" s="116"/>
      <c r="E8" s="116"/>
      <c r="F8" s="116"/>
      <c r="G8" s="116"/>
      <c r="H8" s="116"/>
      <c r="I8" s="116"/>
      <c r="J8" s="116"/>
    </row>
    <row r="9" spans="1:10" ht="25.5" x14ac:dyDescent="0.25">
      <c r="A9" s="43" t="s">
        <v>121</v>
      </c>
      <c r="B9" s="42" t="s">
        <v>206</v>
      </c>
      <c r="C9" s="43" t="s">
        <v>208</v>
      </c>
      <c r="D9" s="45"/>
      <c r="E9" s="45"/>
      <c r="F9" s="45"/>
      <c r="G9" s="45"/>
      <c r="H9" s="43" t="s">
        <v>215</v>
      </c>
      <c r="I9" s="43" t="s">
        <v>217</v>
      </c>
      <c r="J9" s="43" t="s">
        <v>216</v>
      </c>
    </row>
    <row r="10" spans="1:10" x14ac:dyDescent="0.25">
      <c r="A10" s="46">
        <v>1</v>
      </c>
      <c r="B10" s="49" t="s">
        <v>209</v>
      </c>
      <c r="C10" s="47"/>
      <c r="D10" s="45"/>
      <c r="E10" s="45"/>
      <c r="F10" s="45"/>
      <c r="G10" s="45"/>
      <c r="H10" s="47"/>
      <c r="I10" s="46"/>
      <c r="J10" s="46"/>
    </row>
    <row r="11" spans="1:10" x14ac:dyDescent="0.25">
      <c r="A11" s="46">
        <v>2</v>
      </c>
      <c r="B11" s="49"/>
      <c r="C11" s="47"/>
      <c r="D11" s="45"/>
      <c r="E11" s="45"/>
      <c r="F11" s="45"/>
      <c r="G11" s="45"/>
      <c r="H11" s="47"/>
      <c r="I11" s="46"/>
      <c r="J11" s="46"/>
    </row>
    <row r="12" spans="1:10" x14ac:dyDescent="0.25">
      <c r="A12" s="46">
        <v>3</v>
      </c>
      <c r="C12" s="47"/>
      <c r="D12" s="45"/>
      <c r="E12" s="45"/>
      <c r="F12" s="45"/>
      <c r="G12" s="45"/>
      <c r="H12" s="47"/>
      <c r="I12" s="46"/>
      <c r="J12" s="46"/>
    </row>
    <row r="13" spans="1:10" x14ac:dyDescent="0.25">
      <c r="A13" s="46">
        <v>4</v>
      </c>
      <c r="B13" s="49"/>
      <c r="C13" s="47"/>
      <c r="D13" s="45"/>
      <c r="E13" s="45"/>
      <c r="F13" s="45"/>
      <c r="G13" s="45"/>
      <c r="H13" s="47"/>
      <c r="I13" s="46"/>
      <c r="J13" s="46"/>
    </row>
    <row r="14" spans="1:10" ht="15" customHeight="1" x14ac:dyDescent="0.25">
      <c r="A14" s="117" t="s">
        <v>218</v>
      </c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0" ht="25.5" x14ac:dyDescent="0.25">
      <c r="A15" s="43" t="s">
        <v>121</v>
      </c>
      <c r="B15" s="42" t="s">
        <v>206</v>
      </c>
      <c r="C15" s="43" t="s">
        <v>208</v>
      </c>
      <c r="D15" s="45"/>
      <c r="E15" s="45"/>
      <c r="F15" s="45"/>
      <c r="G15" s="45"/>
      <c r="H15" s="43" t="s">
        <v>215</v>
      </c>
      <c r="I15" s="43" t="s">
        <v>217</v>
      </c>
      <c r="J15" s="43" t="s">
        <v>216</v>
      </c>
    </row>
    <row r="16" spans="1:10" x14ac:dyDescent="0.25">
      <c r="A16" s="46">
        <v>1</v>
      </c>
      <c r="B16" s="49" t="s">
        <v>209</v>
      </c>
      <c r="C16" s="47"/>
      <c r="D16" s="45"/>
      <c r="E16" s="45"/>
      <c r="F16" s="45"/>
      <c r="G16" s="45">
        <f>IF('A. Opći podaci'!I27="",1,2)</f>
        <v>1</v>
      </c>
      <c r="H16" s="47"/>
      <c r="I16" s="46"/>
      <c r="J16" s="46"/>
    </row>
    <row r="17" spans="1:10" x14ac:dyDescent="0.25">
      <c r="A17" s="46">
        <v>2</v>
      </c>
      <c r="B17" s="49"/>
      <c r="C17" s="47"/>
      <c r="D17" s="45"/>
      <c r="E17" s="45"/>
      <c r="F17" s="45"/>
      <c r="G17" s="45"/>
      <c r="H17" s="47"/>
      <c r="I17" s="46"/>
      <c r="J17" s="46"/>
    </row>
    <row r="18" spans="1:10" x14ac:dyDescent="0.25">
      <c r="A18" s="46">
        <v>3</v>
      </c>
      <c r="C18" s="47"/>
      <c r="D18" s="45"/>
      <c r="E18" s="45"/>
      <c r="F18" s="45"/>
      <c r="G18" s="45"/>
      <c r="H18" s="47"/>
      <c r="I18" s="46"/>
      <c r="J18" s="46"/>
    </row>
    <row r="19" spans="1:10" x14ac:dyDescent="0.25">
      <c r="A19" s="46">
        <v>4</v>
      </c>
      <c r="B19" s="49"/>
      <c r="C19" s="47"/>
      <c r="D19" s="45"/>
      <c r="E19" s="45"/>
      <c r="F19" s="45"/>
      <c r="G19" s="45"/>
      <c r="H19" s="47"/>
      <c r="I19" s="46"/>
      <c r="J19" s="46"/>
    </row>
    <row r="20" spans="1:10" ht="15" customHeight="1" x14ac:dyDescent="0.25">
      <c r="A20" s="117" t="s">
        <v>219</v>
      </c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 ht="25.5" x14ac:dyDescent="0.25">
      <c r="A21" s="43" t="s">
        <v>121</v>
      </c>
      <c r="B21" s="42" t="s">
        <v>206</v>
      </c>
      <c r="C21" s="43" t="s">
        <v>208</v>
      </c>
      <c r="D21" s="45"/>
      <c r="E21" s="45"/>
      <c r="F21" s="45"/>
      <c r="G21" s="45"/>
      <c r="H21" s="43" t="s">
        <v>215</v>
      </c>
      <c r="I21" s="43" t="s">
        <v>217</v>
      </c>
      <c r="J21" s="43" t="s">
        <v>216</v>
      </c>
    </row>
    <row r="22" spans="1:10" x14ac:dyDescent="0.25">
      <c r="A22" s="46">
        <v>1</v>
      </c>
      <c r="B22" s="49" t="s">
        <v>209</v>
      </c>
      <c r="C22" s="47"/>
      <c r="D22" s="45"/>
      <c r="E22" s="45"/>
      <c r="F22" s="45"/>
      <c r="G22" s="45">
        <f>IF('A. Opći podaci'!I27="",1,2)</f>
        <v>1</v>
      </c>
      <c r="H22" s="47"/>
      <c r="I22" s="46"/>
      <c r="J22" s="46"/>
    </row>
    <row r="23" spans="1:10" x14ac:dyDescent="0.25">
      <c r="A23" s="46">
        <v>2</v>
      </c>
      <c r="B23" s="49"/>
      <c r="C23" s="47"/>
      <c r="D23" s="45"/>
      <c r="E23" s="45"/>
      <c r="F23" s="45"/>
      <c r="G23" s="45"/>
      <c r="H23" s="47"/>
      <c r="I23" s="46"/>
      <c r="J23" s="46"/>
    </row>
    <row r="24" spans="1:10" x14ac:dyDescent="0.25">
      <c r="A24" s="46">
        <v>3</v>
      </c>
      <c r="C24" s="47"/>
      <c r="D24" s="45"/>
      <c r="E24" s="45"/>
      <c r="F24" s="45"/>
      <c r="G24" s="45"/>
      <c r="H24" s="47"/>
      <c r="I24" s="46"/>
      <c r="J24" s="46"/>
    </row>
    <row r="25" spans="1:10" x14ac:dyDescent="0.25">
      <c r="A25" s="46">
        <v>4</v>
      </c>
      <c r="B25" s="49"/>
      <c r="C25" s="47"/>
      <c r="D25" s="45"/>
      <c r="E25" s="45"/>
      <c r="F25" s="45"/>
      <c r="G25" s="45"/>
      <c r="H25" s="47"/>
      <c r="I25" s="46"/>
      <c r="J25" s="46"/>
    </row>
    <row r="26" spans="1:10" ht="15" customHeight="1" x14ac:dyDescent="0.25">
      <c r="A26" s="114" t="s">
        <v>220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25.5" x14ac:dyDescent="0.25">
      <c r="A27" s="50" t="s">
        <v>121</v>
      </c>
      <c r="B27" s="51" t="s">
        <v>206</v>
      </c>
      <c r="C27" s="50" t="s">
        <v>208</v>
      </c>
      <c r="D27" s="45"/>
      <c r="E27" s="45"/>
      <c r="F27" s="45"/>
      <c r="G27" s="45"/>
      <c r="H27" s="50" t="s">
        <v>215</v>
      </c>
      <c r="I27" s="50" t="s">
        <v>217</v>
      </c>
      <c r="J27" s="50" t="s">
        <v>216</v>
      </c>
    </row>
    <row r="28" spans="1:10" x14ac:dyDescent="0.25">
      <c r="A28" s="46">
        <v>1</v>
      </c>
      <c r="B28" s="49" t="s">
        <v>209</v>
      </c>
      <c r="C28" s="47"/>
      <c r="D28" s="45"/>
      <c r="E28" s="45"/>
      <c r="F28" s="45"/>
      <c r="G28" s="45">
        <f>IF('A. Opći podaci'!I27="",1,2)</f>
        <v>1</v>
      </c>
      <c r="H28" s="47"/>
      <c r="I28" s="46"/>
      <c r="J28" s="46"/>
    </row>
    <row r="29" spans="1:10" x14ac:dyDescent="0.25">
      <c r="A29" s="46">
        <v>2</v>
      </c>
      <c r="B29" s="49"/>
      <c r="C29" s="47"/>
      <c r="D29" s="45"/>
      <c r="E29" s="45"/>
      <c r="F29" s="45"/>
      <c r="G29" s="45"/>
      <c r="H29" s="47"/>
      <c r="I29" s="46"/>
      <c r="J29" s="46"/>
    </row>
    <row r="30" spans="1:10" x14ac:dyDescent="0.25">
      <c r="A30" s="46">
        <v>3</v>
      </c>
      <c r="C30" s="47"/>
      <c r="D30" s="45"/>
      <c r="E30" s="45"/>
      <c r="F30" s="45"/>
      <c r="G30" s="45"/>
      <c r="H30" s="47"/>
      <c r="I30" s="46"/>
      <c r="J30" s="46"/>
    </row>
    <row r="31" spans="1:10" x14ac:dyDescent="0.25">
      <c r="A31" s="46">
        <v>4</v>
      </c>
      <c r="B31" s="49"/>
      <c r="C31" s="47"/>
      <c r="D31" s="45"/>
      <c r="E31" s="45"/>
      <c r="F31" s="45"/>
      <c r="G31" s="45"/>
      <c r="H31" s="47"/>
      <c r="I31" s="46"/>
      <c r="J31" s="46"/>
    </row>
    <row r="32" spans="1:10" ht="15" customHeight="1" x14ac:dyDescent="0.25">
      <c r="A32" s="114" t="s">
        <v>221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ht="25.5" x14ac:dyDescent="0.25">
      <c r="A33" s="50" t="s">
        <v>121</v>
      </c>
      <c r="B33" s="51" t="s">
        <v>206</v>
      </c>
      <c r="C33" s="50" t="s">
        <v>208</v>
      </c>
      <c r="D33" s="45"/>
      <c r="E33" s="45"/>
      <c r="F33" s="45"/>
      <c r="G33" s="45"/>
      <c r="H33" s="50" t="s">
        <v>215</v>
      </c>
      <c r="I33" s="50" t="s">
        <v>217</v>
      </c>
      <c r="J33" s="50" t="s">
        <v>216</v>
      </c>
    </row>
    <row r="34" spans="1:10" x14ac:dyDescent="0.25">
      <c r="A34" s="46">
        <v>1</v>
      </c>
      <c r="B34" s="49" t="s">
        <v>209</v>
      </c>
      <c r="C34" s="47"/>
      <c r="D34" s="45"/>
      <c r="E34" s="45"/>
      <c r="F34" s="45"/>
      <c r="G34" s="45">
        <f>IF('A. Opći podaci'!I27="",1,2)</f>
        <v>1</v>
      </c>
      <c r="H34" s="47"/>
      <c r="I34" s="46"/>
      <c r="J34" s="46"/>
    </row>
    <row r="35" spans="1:10" x14ac:dyDescent="0.25">
      <c r="A35" s="46">
        <v>2</v>
      </c>
      <c r="B35" s="49"/>
      <c r="C35" s="47"/>
      <c r="D35" s="45"/>
      <c r="E35" s="45"/>
      <c r="F35" s="45"/>
      <c r="G35" s="45"/>
      <c r="H35" s="47"/>
      <c r="I35" s="46"/>
      <c r="J35" s="46"/>
    </row>
    <row r="36" spans="1:10" x14ac:dyDescent="0.25">
      <c r="A36" s="46">
        <v>3</v>
      </c>
      <c r="C36" s="47"/>
      <c r="D36" s="45"/>
      <c r="E36" s="45"/>
      <c r="F36" s="45"/>
      <c r="G36" s="45"/>
      <c r="H36" s="47"/>
      <c r="I36" s="46"/>
      <c r="J36" s="46"/>
    </row>
    <row r="37" spans="1:10" x14ac:dyDescent="0.25">
      <c r="A37" s="46">
        <v>4</v>
      </c>
      <c r="B37" s="49"/>
      <c r="C37" s="47"/>
      <c r="D37" s="45"/>
      <c r="E37" s="45"/>
      <c r="F37" s="45"/>
      <c r="G37" s="45"/>
      <c r="H37" s="47"/>
      <c r="I37" s="46"/>
      <c r="J37" s="46"/>
    </row>
    <row r="38" spans="1:10" ht="15" customHeight="1" x14ac:dyDescent="0.25">
      <c r="A38" s="114" t="s">
        <v>222</v>
      </c>
      <c r="B38" s="114"/>
      <c r="C38" s="114"/>
      <c r="D38" s="114"/>
      <c r="E38" s="114"/>
      <c r="F38" s="114"/>
      <c r="G38" s="114"/>
      <c r="H38" s="114"/>
      <c r="I38" s="114"/>
      <c r="J38" s="114"/>
    </row>
    <row r="39" spans="1:10" ht="25.5" x14ac:dyDescent="0.25">
      <c r="A39" s="50" t="s">
        <v>121</v>
      </c>
      <c r="B39" s="51" t="s">
        <v>206</v>
      </c>
      <c r="C39" s="50" t="s">
        <v>208</v>
      </c>
      <c r="D39" s="45"/>
      <c r="E39" s="45"/>
      <c r="F39" s="45"/>
      <c r="G39" s="45"/>
      <c r="H39" s="50" t="s">
        <v>215</v>
      </c>
      <c r="I39" s="50" t="s">
        <v>217</v>
      </c>
      <c r="J39" s="50" t="s">
        <v>216</v>
      </c>
    </row>
    <row r="40" spans="1:10" x14ac:dyDescent="0.25">
      <c r="A40" s="46">
        <v>1</v>
      </c>
      <c r="B40" s="49" t="s">
        <v>209</v>
      </c>
      <c r="C40" s="47"/>
      <c r="D40" s="45"/>
      <c r="E40" s="45"/>
      <c r="F40" s="45"/>
      <c r="G40" s="45">
        <f>IF('A. Opći podaci'!I27="",1,2)</f>
        <v>1</v>
      </c>
      <c r="H40" s="47"/>
      <c r="I40" s="46"/>
      <c r="J40" s="46"/>
    </row>
    <row r="41" spans="1:10" x14ac:dyDescent="0.25">
      <c r="A41" s="46">
        <v>2</v>
      </c>
      <c r="B41" s="49"/>
      <c r="C41" s="47"/>
      <c r="D41" s="45"/>
      <c r="E41" s="45"/>
      <c r="F41" s="45"/>
      <c r="G41" s="45"/>
      <c r="H41" s="47"/>
      <c r="I41" s="46"/>
      <c r="J41" s="46"/>
    </row>
    <row r="42" spans="1:10" x14ac:dyDescent="0.25">
      <c r="A42" s="46">
        <v>3</v>
      </c>
      <c r="C42" s="47"/>
      <c r="D42" s="45"/>
      <c r="E42" s="45"/>
      <c r="F42" s="45"/>
      <c r="G42" s="45"/>
      <c r="H42" s="47"/>
      <c r="I42" s="46"/>
      <c r="J42" s="46"/>
    </row>
    <row r="43" spans="1:10" x14ac:dyDescent="0.25">
      <c r="A43" s="46">
        <v>4</v>
      </c>
      <c r="B43" s="49"/>
      <c r="C43" s="47"/>
      <c r="D43" s="45"/>
      <c r="E43" s="45"/>
      <c r="F43" s="45"/>
      <c r="G43" s="45"/>
      <c r="H43" s="47"/>
      <c r="I43" s="46"/>
      <c r="J43" s="46"/>
    </row>
    <row r="44" spans="1:10" ht="15" customHeight="1" x14ac:dyDescent="0.25">
      <c r="A44" s="114" t="s">
        <v>223</v>
      </c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0" ht="25.5" x14ac:dyDescent="0.25">
      <c r="A45" s="50" t="s">
        <v>121</v>
      </c>
      <c r="B45" s="51" t="s">
        <v>206</v>
      </c>
      <c r="C45" s="50" t="s">
        <v>208</v>
      </c>
      <c r="D45" s="45"/>
      <c r="E45" s="45"/>
      <c r="F45" s="45"/>
      <c r="G45" s="45"/>
      <c r="H45" s="50" t="s">
        <v>215</v>
      </c>
      <c r="I45" s="50" t="s">
        <v>217</v>
      </c>
      <c r="J45" s="50" t="s">
        <v>216</v>
      </c>
    </row>
    <row r="46" spans="1:10" x14ac:dyDescent="0.25">
      <c r="A46" s="46">
        <v>1</v>
      </c>
      <c r="B46" s="49" t="s">
        <v>209</v>
      </c>
      <c r="C46" s="47"/>
      <c r="D46" s="45"/>
      <c r="E46" s="45"/>
      <c r="F46" s="45"/>
      <c r="G46" s="45">
        <f>IF('A. Opći podaci'!I27="",1,2)</f>
        <v>1</v>
      </c>
      <c r="H46" s="47"/>
      <c r="I46" s="46"/>
      <c r="J46" s="46"/>
    </row>
    <row r="47" spans="1:10" x14ac:dyDescent="0.25">
      <c r="A47" s="46">
        <v>2</v>
      </c>
      <c r="B47" s="49"/>
      <c r="C47" s="47"/>
      <c r="D47" s="45"/>
      <c r="E47" s="45"/>
      <c r="F47" s="45"/>
      <c r="G47" s="45"/>
      <c r="H47" s="47"/>
      <c r="I47" s="46"/>
      <c r="J47" s="46"/>
    </row>
    <row r="48" spans="1:10" x14ac:dyDescent="0.25">
      <c r="A48" s="46">
        <v>3</v>
      </c>
      <c r="C48" s="47"/>
      <c r="D48" s="45"/>
      <c r="E48" s="45"/>
      <c r="F48" s="45"/>
      <c r="G48" s="45"/>
      <c r="H48" s="47"/>
      <c r="I48" s="46"/>
      <c r="J48" s="46"/>
    </row>
    <row r="49" spans="1:10" x14ac:dyDescent="0.25">
      <c r="A49" s="46">
        <v>4</v>
      </c>
      <c r="B49" s="49"/>
      <c r="C49" s="47"/>
      <c r="D49" s="45"/>
      <c r="E49" s="45"/>
      <c r="F49" s="45"/>
      <c r="G49" s="45"/>
      <c r="H49" s="47"/>
      <c r="I49" s="46"/>
      <c r="J49" s="46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1" priority="25" operator="equal">
      <formula>""</formula>
    </cfRule>
  </conditionalFormatting>
  <conditionalFormatting sqref="A20:C20">
    <cfRule type="cellIs" dxfId="0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3" t="s">
        <v>3</v>
      </c>
      <c r="B1" s="2" t="s">
        <v>2</v>
      </c>
      <c r="C1" s="3" t="s">
        <v>4</v>
      </c>
      <c r="D1" s="3" t="s">
        <v>5</v>
      </c>
      <c r="E1" s="3" t="s">
        <v>6</v>
      </c>
      <c r="F1" s="37" t="s">
        <v>156</v>
      </c>
      <c r="H1" s="1" t="s">
        <v>79</v>
      </c>
      <c r="K1" s="19" t="s">
        <v>87</v>
      </c>
      <c r="M1" t="s">
        <v>210</v>
      </c>
      <c r="P1" t="s">
        <v>99</v>
      </c>
      <c r="S1" t="s">
        <v>203</v>
      </c>
      <c r="U1" t="s">
        <v>122</v>
      </c>
      <c r="X1" t="s">
        <v>129</v>
      </c>
    </row>
    <row r="2" spans="1:24" x14ac:dyDescent="0.25">
      <c r="A2" s="5" t="s">
        <v>7</v>
      </c>
      <c r="B2" s="4">
        <v>76023745044</v>
      </c>
      <c r="C2" s="5" t="s">
        <v>8</v>
      </c>
      <c r="D2" s="5">
        <v>10000</v>
      </c>
      <c r="E2" s="5" t="s">
        <v>9</v>
      </c>
      <c r="F2" s="38" t="s">
        <v>157</v>
      </c>
      <c r="H2" t="s">
        <v>80</v>
      </c>
      <c r="J2" s="18" t="s">
        <v>84</v>
      </c>
      <c r="K2" t="s">
        <v>98</v>
      </c>
      <c r="M2" t="s">
        <v>211</v>
      </c>
      <c r="P2" t="s">
        <v>112</v>
      </c>
      <c r="S2" t="s">
        <v>201</v>
      </c>
      <c r="T2">
        <v>5</v>
      </c>
      <c r="U2" t="s">
        <v>126</v>
      </c>
      <c r="X2" t="s">
        <v>130</v>
      </c>
    </row>
    <row r="3" spans="1:24" x14ac:dyDescent="0.25">
      <c r="A3" s="5" t="s">
        <v>73</v>
      </c>
      <c r="B3" s="4">
        <v>52097842295</v>
      </c>
      <c r="C3" s="5" t="s">
        <v>74</v>
      </c>
      <c r="D3" s="5">
        <v>10000</v>
      </c>
      <c r="E3" s="5" t="s">
        <v>9</v>
      </c>
      <c r="F3" s="38" t="s">
        <v>161</v>
      </c>
      <c r="H3" t="s">
        <v>193</v>
      </c>
      <c r="J3" s="18" t="s">
        <v>83</v>
      </c>
      <c r="K3" t="s">
        <v>191</v>
      </c>
      <c r="M3" t="s">
        <v>212</v>
      </c>
      <c r="P3" t="s">
        <v>113</v>
      </c>
      <c r="S3" t="s">
        <v>123</v>
      </c>
      <c r="T3">
        <v>4</v>
      </c>
      <c r="U3" t="s">
        <v>123</v>
      </c>
      <c r="X3" t="s">
        <v>131</v>
      </c>
    </row>
    <row r="4" spans="1:24" x14ac:dyDescent="0.25">
      <c r="A4" s="5" t="s">
        <v>75</v>
      </c>
      <c r="B4" s="4">
        <v>95847257607</v>
      </c>
      <c r="C4" s="5" t="s">
        <v>76</v>
      </c>
      <c r="D4" s="5">
        <v>10000</v>
      </c>
      <c r="E4" s="5" t="s">
        <v>9</v>
      </c>
      <c r="F4" s="38" t="s">
        <v>162</v>
      </c>
      <c r="H4" t="s">
        <v>194</v>
      </c>
      <c r="K4" t="s">
        <v>88</v>
      </c>
      <c r="M4" t="s">
        <v>213</v>
      </c>
      <c r="P4" t="s">
        <v>114</v>
      </c>
      <c r="S4" t="s">
        <v>124</v>
      </c>
      <c r="T4">
        <v>3</v>
      </c>
      <c r="U4" t="s">
        <v>124</v>
      </c>
      <c r="X4" t="s">
        <v>132</v>
      </c>
    </row>
    <row r="5" spans="1:24" x14ac:dyDescent="0.25">
      <c r="A5" s="5" t="s">
        <v>11</v>
      </c>
      <c r="B5" s="4" t="s">
        <v>10</v>
      </c>
      <c r="C5" s="5" t="s">
        <v>12</v>
      </c>
      <c r="D5" s="5">
        <v>10000</v>
      </c>
      <c r="E5" s="5" t="s">
        <v>9</v>
      </c>
      <c r="F5" s="38" t="s">
        <v>158</v>
      </c>
      <c r="H5" t="s">
        <v>195</v>
      </c>
      <c r="K5" t="s">
        <v>89</v>
      </c>
      <c r="P5" t="s">
        <v>115</v>
      </c>
      <c r="S5" t="s">
        <v>202</v>
      </c>
      <c r="T5">
        <v>2</v>
      </c>
      <c r="U5" t="s">
        <v>125</v>
      </c>
    </row>
    <row r="6" spans="1:24" x14ac:dyDescent="0.25">
      <c r="A6" s="5" t="s">
        <v>97</v>
      </c>
      <c r="B6" s="4" t="s">
        <v>95</v>
      </c>
      <c r="C6" s="5" t="s">
        <v>96</v>
      </c>
      <c r="D6" s="5">
        <v>10000</v>
      </c>
      <c r="E6" s="5" t="s">
        <v>9</v>
      </c>
      <c r="F6" t="s">
        <v>187</v>
      </c>
      <c r="K6" t="s">
        <v>90</v>
      </c>
      <c r="P6" t="s">
        <v>116</v>
      </c>
      <c r="U6" t="s">
        <v>128</v>
      </c>
    </row>
    <row r="7" spans="1:24" x14ac:dyDescent="0.25">
      <c r="A7" s="5" t="s">
        <v>13</v>
      </c>
      <c r="B7" s="4">
        <v>34967762426</v>
      </c>
      <c r="C7" s="5" t="s">
        <v>14</v>
      </c>
      <c r="D7" s="5">
        <v>10000</v>
      </c>
      <c r="E7" s="5" t="s">
        <v>9</v>
      </c>
      <c r="F7" s="38" t="s">
        <v>164</v>
      </c>
      <c r="K7" t="s">
        <v>91</v>
      </c>
      <c r="P7" t="s">
        <v>117</v>
      </c>
      <c r="U7" t="s">
        <v>127</v>
      </c>
    </row>
    <row r="8" spans="1:24" x14ac:dyDescent="0.25">
      <c r="A8" s="5" t="s">
        <v>15</v>
      </c>
      <c r="B8" s="4">
        <v>27208467122</v>
      </c>
      <c r="C8" s="5" t="s">
        <v>16</v>
      </c>
      <c r="D8" s="5">
        <v>10000</v>
      </c>
      <c r="E8" s="5" t="s">
        <v>9</v>
      </c>
      <c r="F8" t="s">
        <v>185</v>
      </c>
      <c r="K8" t="s">
        <v>92</v>
      </c>
      <c r="P8" t="s">
        <v>118</v>
      </c>
    </row>
    <row r="9" spans="1:24" x14ac:dyDescent="0.25">
      <c r="A9" s="5" t="s">
        <v>17</v>
      </c>
      <c r="B9" s="4">
        <v>57029260362</v>
      </c>
      <c r="C9" s="5" t="s">
        <v>18</v>
      </c>
      <c r="D9" s="5">
        <v>10000</v>
      </c>
      <c r="E9" s="5" t="s">
        <v>9</v>
      </c>
      <c r="F9" t="s">
        <v>169</v>
      </c>
      <c r="K9" t="s">
        <v>94</v>
      </c>
      <c r="P9" t="s">
        <v>119</v>
      </c>
    </row>
    <row r="10" spans="1:24" x14ac:dyDescent="0.25">
      <c r="A10" s="5" t="s">
        <v>19</v>
      </c>
      <c r="B10" s="4">
        <v>71259740533</v>
      </c>
      <c r="C10" s="5" t="s">
        <v>20</v>
      </c>
      <c r="D10" s="5">
        <v>10000</v>
      </c>
      <c r="E10" s="5" t="s">
        <v>9</v>
      </c>
      <c r="F10" t="s">
        <v>172</v>
      </c>
      <c r="K10" t="s">
        <v>93</v>
      </c>
    </row>
    <row r="11" spans="1:24" x14ac:dyDescent="0.25">
      <c r="A11" s="5" t="s">
        <v>22</v>
      </c>
      <c r="B11" s="4" t="s">
        <v>21</v>
      </c>
      <c r="C11" s="5" t="s">
        <v>23</v>
      </c>
      <c r="D11" s="5">
        <v>42000</v>
      </c>
      <c r="E11" s="5" t="s">
        <v>24</v>
      </c>
      <c r="F11" t="s">
        <v>170</v>
      </c>
      <c r="K11" t="s">
        <v>100</v>
      </c>
    </row>
    <row r="12" spans="1:24" x14ac:dyDescent="0.25">
      <c r="A12" s="5" t="s">
        <v>25</v>
      </c>
      <c r="B12" s="4">
        <v>28011548575</v>
      </c>
      <c r="C12" s="5" t="s">
        <v>26</v>
      </c>
      <c r="D12" s="5">
        <v>10000</v>
      </c>
      <c r="E12" s="5" t="s">
        <v>9</v>
      </c>
      <c r="F12" t="s">
        <v>188</v>
      </c>
      <c r="K12" t="s">
        <v>101</v>
      </c>
    </row>
    <row r="13" spans="1:24" x14ac:dyDescent="0.25">
      <c r="A13" s="5" t="s">
        <v>27</v>
      </c>
      <c r="B13" s="4">
        <v>25410051374</v>
      </c>
      <c r="C13" s="5" t="s">
        <v>28</v>
      </c>
      <c r="D13" s="5">
        <v>10000</v>
      </c>
      <c r="E13" s="5" t="s">
        <v>9</v>
      </c>
      <c r="F13" t="s">
        <v>189</v>
      </c>
      <c r="K13" t="s">
        <v>102</v>
      </c>
    </row>
    <row r="14" spans="1:24" x14ac:dyDescent="0.25">
      <c r="A14" s="5" t="s">
        <v>29</v>
      </c>
      <c r="B14" s="4">
        <v>22910368449</v>
      </c>
      <c r="C14" s="5" t="s">
        <v>30</v>
      </c>
      <c r="D14" s="5">
        <v>10000</v>
      </c>
      <c r="E14" s="5" t="s">
        <v>9</v>
      </c>
      <c r="F14" s="38" t="s">
        <v>171</v>
      </c>
      <c r="K14" t="s">
        <v>103</v>
      </c>
    </row>
    <row r="15" spans="1:24" x14ac:dyDescent="0.25">
      <c r="A15" s="5" t="s">
        <v>32</v>
      </c>
      <c r="B15" s="4" t="s">
        <v>31</v>
      </c>
      <c r="C15" s="5" t="s">
        <v>33</v>
      </c>
      <c r="D15" s="5">
        <v>10000</v>
      </c>
      <c r="E15" s="5" t="s">
        <v>9</v>
      </c>
      <c r="F15" s="39" t="s">
        <v>165</v>
      </c>
      <c r="K15" t="s">
        <v>104</v>
      </c>
    </row>
    <row r="16" spans="1:24" x14ac:dyDescent="0.25">
      <c r="A16" s="5" t="s">
        <v>34</v>
      </c>
      <c r="B16" s="4">
        <v>90633715804</v>
      </c>
      <c r="C16" s="5" t="s">
        <v>35</v>
      </c>
      <c r="D16" s="5">
        <v>10000</v>
      </c>
      <c r="E16" s="5" t="s">
        <v>9</v>
      </c>
      <c r="F16" t="s">
        <v>173</v>
      </c>
      <c r="K16" t="s">
        <v>111</v>
      </c>
    </row>
    <row r="17" spans="1:11" x14ac:dyDescent="0.25">
      <c r="A17" s="5" t="s">
        <v>36</v>
      </c>
      <c r="B17" s="4">
        <v>43594593297</v>
      </c>
      <c r="C17" s="5" t="s">
        <v>37</v>
      </c>
      <c r="D17" s="5">
        <v>10000</v>
      </c>
      <c r="E17" s="5" t="s">
        <v>9</v>
      </c>
      <c r="F17" t="s">
        <v>182</v>
      </c>
      <c r="K17" t="s">
        <v>105</v>
      </c>
    </row>
    <row r="18" spans="1:11" x14ac:dyDescent="0.25">
      <c r="A18" s="5" t="s">
        <v>38</v>
      </c>
      <c r="B18" s="4">
        <v>16146181375</v>
      </c>
      <c r="C18" s="5" t="s">
        <v>39</v>
      </c>
      <c r="D18" s="5">
        <v>42000</v>
      </c>
      <c r="E18" s="5" t="s">
        <v>24</v>
      </c>
      <c r="F18" t="s">
        <v>183</v>
      </c>
      <c r="K18" t="s">
        <v>106</v>
      </c>
    </row>
    <row r="19" spans="1:11" x14ac:dyDescent="0.25">
      <c r="A19" s="5" t="s">
        <v>40</v>
      </c>
      <c r="B19" s="4">
        <v>62924153420</v>
      </c>
      <c r="C19" s="5" t="s">
        <v>12</v>
      </c>
      <c r="D19" s="5">
        <v>10000</v>
      </c>
      <c r="E19" s="5" t="s">
        <v>9</v>
      </c>
      <c r="F19" t="s">
        <v>174</v>
      </c>
      <c r="K19" t="s">
        <v>107</v>
      </c>
    </row>
    <row r="20" spans="1:11" x14ac:dyDescent="0.25">
      <c r="A20" s="5" t="s">
        <v>41</v>
      </c>
      <c r="B20" s="4">
        <v>25564990903</v>
      </c>
      <c r="C20" s="5" t="s">
        <v>42</v>
      </c>
      <c r="D20" s="5">
        <v>10000</v>
      </c>
      <c r="E20" s="5" t="s">
        <v>9</v>
      </c>
      <c r="F20" t="s">
        <v>184</v>
      </c>
      <c r="K20" t="s">
        <v>108</v>
      </c>
    </row>
    <row r="21" spans="1:11" x14ac:dyDescent="0.25">
      <c r="A21" s="5" t="s">
        <v>71</v>
      </c>
      <c r="B21" s="4">
        <v>36612267447</v>
      </c>
      <c r="C21" s="5" t="s">
        <v>72</v>
      </c>
      <c r="D21" s="5">
        <v>10000</v>
      </c>
      <c r="E21" s="5" t="s">
        <v>9</v>
      </c>
      <c r="F21" t="s">
        <v>175</v>
      </c>
      <c r="K21" t="s">
        <v>109</v>
      </c>
    </row>
    <row r="22" spans="1:11" x14ac:dyDescent="0.25">
      <c r="A22" s="5" t="s">
        <v>44</v>
      </c>
      <c r="B22" s="4" t="s">
        <v>43</v>
      </c>
      <c r="C22" s="5" t="s">
        <v>45</v>
      </c>
      <c r="D22" s="5">
        <v>10000</v>
      </c>
      <c r="E22" s="5" t="s">
        <v>9</v>
      </c>
      <c r="F22" t="s">
        <v>163</v>
      </c>
      <c r="K22" t="s">
        <v>133</v>
      </c>
    </row>
    <row r="23" spans="1:11" x14ac:dyDescent="0.25">
      <c r="A23" s="5" t="s">
        <v>46</v>
      </c>
      <c r="B23" s="4">
        <v>25329931628</v>
      </c>
      <c r="C23" s="5" t="s">
        <v>47</v>
      </c>
      <c r="D23" s="5">
        <v>10000</v>
      </c>
      <c r="E23" s="5" t="s">
        <v>9</v>
      </c>
      <c r="F23" t="s">
        <v>176</v>
      </c>
      <c r="K23" t="s">
        <v>134</v>
      </c>
    </row>
    <row r="24" spans="1:11" x14ac:dyDescent="0.25">
      <c r="A24" s="5" t="s">
        <v>48</v>
      </c>
      <c r="B24" s="4">
        <v>45001686598</v>
      </c>
      <c r="C24" s="5" t="s">
        <v>49</v>
      </c>
      <c r="D24" s="5">
        <v>10000</v>
      </c>
      <c r="E24" s="5" t="s">
        <v>9</v>
      </c>
      <c r="F24" t="s">
        <v>177</v>
      </c>
      <c r="K24" t="s">
        <v>135</v>
      </c>
    </row>
    <row r="25" spans="1:11" x14ac:dyDescent="0.25">
      <c r="A25" s="5" t="s">
        <v>50</v>
      </c>
      <c r="B25" s="4">
        <v>48006703414</v>
      </c>
      <c r="C25" s="5" t="s">
        <v>51</v>
      </c>
      <c r="D25" s="5">
        <v>44000</v>
      </c>
      <c r="E25" s="5" t="s">
        <v>52</v>
      </c>
      <c r="F25" t="s">
        <v>178</v>
      </c>
      <c r="K25" t="s">
        <v>110</v>
      </c>
    </row>
    <row r="26" spans="1:11" x14ac:dyDescent="0.25">
      <c r="A26" s="5" t="s">
        <v>77</v>
      </c>
      <c r="B26" s="4">
        <v>18422925218</v>
      </c>
      <c r="C26" s="5" t="s">
        <v>78</v>
      </c>
      <c r="D26" s="5">
        <v>10000</v>
      </c>
      <c r="E26" s="5" t="s">
        <v>9</v>
      </c>
      <c r="F26" t="s">
        <v>179</v>
      </c>
    </row>
    <row r="27" spans="1:11" x14ac:dyDescent="0.25">
      <c r="A27" s="5" t="s">
        <v>53</v>
      </c>
      <c r="B27" s="4">
        <v>38583303160</v>
      </c>
      <c r="C27" s="5" t="s">
        <v>54</v>
      </c>
      <c r="D27" s="5">
        <v>10000</v>
      </c>
      <c r="E27" s="5" t="s">
        <v>9</v>
      </c>
      <c r="F27" t="s">
        <v>180</v>
      </c>
    </row>
    <row r="28" spans="1:11" x14ac:dyDescent="0.25">
      <c r="A28" s="5" t="s">
        <v>56</v>
      </c>
      <c r="B28" s="4" t="s">
        <v>55</v>
      </c>
      <c r="C28" s="5" t="s">
        <v>57</v>
      </c>
      <c r="D28" s="5">
        <v>10000</v>
      </c>
      <c r="E28" s="5" t="s">
        <v>9</v>
      </c>
      <c r="F28" t="s">
        <v>166</v>
      </c>
    </row>
    <row r="29" spans="1:11" x14ac:dyDescent="0.25">
      <c r="A29" s="5" t="s">
        <v>58</v>
      </c>
      <c r="B29" s="4">
        <v>28163265527</v>
      </c>
      <c r="C29" s="5" t="s">
        <v>59</v>
      </c>
      <c r="D29" s="5">
        <v>10000</v>
      </c>
      <c r="E29" s="5" t="s">
        <v>9</v>
      </c>
      <c r="F29" s="38" t="s">
        <v>167</v>
      </c>
    </row>
    <row r="30" spans="1:11" x14ac:dyDescent="0.25">
      <c r="A30" s="5" t="s">
        <v>235</v>
      </c>
      <c r="B30" s="4">
        <v>36612267447</v>
      </c>
      <c r="C30" s="5" t="s">
        <v>54</v>
      </c>
      <c r="D30" s="5">
        <v>10000</v>
      </c>
      <c r="E30" s="5" t="s">
        <v>9</v>
      </c>
      <c r="F30" t="s">
        <v>236</v>
      </c>
    </row>
    <row r="31" spans="1:11" x14ac:dyDescent="0.25">
      <c r="A31" s="5" t="s">
        <v>60</v>
      </c>
      <c r="B31" s="4">
        <v>99534693762</v>
      </c>
      <c r="C31" s="5" t="s">
        <v>57</v>
      </c>
      <c r="D31" s="5">
        <v>10000</v>
      </c>
      <c r="E31" s="5" t="s">
        <v>9</v>
      </c>
      <c r="F31" t="s">
        <v>181</v>
      </c>
    </row>
    <row r="32" spans="1:11" x14ac:dyDescent="0.25">
      <c r="A32" s="5" t="s">
        <v>61</v>
      </c>
      <c r="B32" s="4">
        <v>70221464726</v>
      </c>
      <c r="C32" s="5" t="s">
        <v>62</v>
      </c>
      <c r="D32" s="5">
        <v>10000</v>
      </c>
      <c r="E32" s="5" t="s">
        <v>9</v>
      </c>
      <c r="F32" t="s">
        <v>190</v>
      </c>
    </row>
    <row r="33" spans="1:6" x14ac:dyDescent="0.25">
      <c r="A33" s="5" t="s">
        <v>64</v>
      </c>
      <c r="B33" s="4" t="s">
        <v>63</v>
      </c>
      <c r="C33" s="5" t="s">
        <v>8</v>
      </c>
      <c r="D33" s="5">
        <v>10000</v>
      </c>
      <c r="E33" s="5" t="s">
        <v>9</v>
      </c>
      <c r="F33" t="s">
        <v>159</v>
      </c>
    </row>
    <row r="34" spans="1:6" x14ac:dyDescent="0.25">
      <c r="A34" s="5" t="s">
        <v>65</v>
      </c>
      <c r="B34" s="4">
        <v>43097527965</v>
      </c>
      <c r="C34" s="5" t="s">
        <v>66</v>
      </c>
      <c r="D34" s="5">
        <v>10000</v>
      </c>
      <c r="E34" s="5" t="s">
        <v>9</v>
      </c>
      <c r="F34" t="s">
        <v>168</v>
      </c>
    </row>
    <row r="35" spans="1:6" x14ac:dyDescent="0.25">
      <c r="A35" s="5" t="s">
        <v>67</v>
      </c>
      <c r="B35" s="4">
        <v>72226488129</v>
      </c>
      <c r="C35" s="5" t="s">
        <v>68</v>
      </c>
      <c r="D35" s="5">
        <v>10000</v>
      </c>
      <c r="E35" s="5" t="s">
        <v>9</v>
      </c>
      <c r="F35" t="s">
        <v>186</v>
      </c>
    </row>
    <row r="36" spans="1:6" x14ac:dyDescent="0.25">
      <c r="A36" s="38" t="s">
        <v>69</v>
      </c>
      <c r="B36" s="67">
        <v>36389528408</v>
      </c>
      <c r="C36" s="38" t="s">
        <v>70</v>
      </c>
      <c r="D36" s="38">
        <v>10000</v>
      </c>
      <c r="E36" s="38" t="s">
        <v>9</v>
      </c>
      <c r="F36" s="38" t="s">
        <v>160</v>
      </c>
    </row>
  </sheetData>
  <sheetProtection selectLockedCells="1" selectUnlockedCells="1"/>
  <sortState ref="A2:F36">
    <sortCondition ref="A2:A36"/>
  </sortState>
  <customSheetViews>
    <customSheetView guid="{5B15E957-A46D-4F35-874F-E94885D54CFF}" showPageBreaks="1">
      <selection activeCell="G16" sqref="G16"/>
    </customSheetView>
    <customSheetView guid="{5DA942F9-93A1-4CC1-8713-7F341398BA4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Voditelj i publikacije'!Print_Area</vt:lpstr>
      <vt:lpstr>'C. Plan rada'!Print_Area</vt:lpstr>
      <vt:lpstr>'D. Financijski plan'!Print_Area</vt:lpstr>
      <vt:lpstr>'E. Ostali izvori financiranja'!Print_Area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KRMEK SILVANA</cp:lastModifiedBy>
  <cp:lastPrinted>2015-05-25T12:27:26Z</cp:lastPrinted>
  <dcterms:created xsi:type="dcterms:W3CDTF">2014-06-03T10:44:15Z</dcterms:created>
  <dcterms:modified xsi:type="dcterms:W3CDTF">2024-04-30T08:44:31Z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